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B19081" sheetId="1" r:id="rId1"/>
  </sheets>
  <calcPr calcId="145621"/>
</workbook>
</file>

<file path=xl/calcChain.xml><?xml version="1.0" encoding="utf-8"?>
<calcChain xmlns="http://schemas.openxmlformats.org/spreadsheetml/2006/main">
  <c r="V75" i="1" l="1"/>
  <c r="U75" i="1"/>
  <c r="T75" i="1"/>
  <c r="S75" i="1"/>
  <c r="R75" i="1"/>
  <c r="Q75" i="1"/>
  <c r="V74" i="1"/>
  <c r="U74" i="1"/>
  <c r="T74" i="1"/>
  <c r="S74" i="1"/>
  <c r="R74" i="1"/>
  <c r="Q74" i="1"/>
  <c r="V73" i="1"/>
  <c r="U73" i="1"/>
  <c r="T73" i="1"/>
  <c r="S73" i="1"/>
  <c r="R73" i="1"/>
  <c r="Q73" i="1"/>
  <c r="V68" i="1"/>
  <c r="U68" i="1"/>
  <c r="T68" i="1"/>
  <c r="S68" i="1"/>
  <c r="R68" i="1"/>
  <c r="Q68" i="1"/>
  <c r="V66" i="1"/>
  <c r="U66" i="1"/>
  <c r="T66" i="1"/>
  <c r="S66" i="1"/>
  <c r="R66" i="1"/>
  <c r="Q66" i="1"/>
  <c r="V65" i="1"/>
  <c r="U65" i="1"/>
  <c r="T65" i="1"/>
  <c r="S65" i="1"/>
  <c r="R65" i="1"/>
  <c r="Q65" i="1"/>
  <c r="V64" i="1"/>
  <c r="U64" i="1"/>
  <c r="T64" i="1"/>
  <c r="S64" i="1"/>
  <c r="R64" i="1"/>
  <c r="Q64" i="1"/>
  <c r="V57" i="1"/>
  <c r="U57" i="1"/>
  <c r="T57" i="1"/>
  <c r="S57" i="1"/>
  <c r="R57" i="1"/>
  <c r="Q57" i="1"/>
  <c r="V56" i="1"/>
  <c r="U56" i="1"/>
  <c r="T56" i="1"/>
  <c r="S56" i="1"/>
  <c r="R56" i="1"/>
  <c r="Q56" i="1"/>
  <c r="V55" i="1"/>
  <c r="U55" i="1"/>
  <c r="T55" i="1"/>
  <c r="S55" i="1"/>
  <c r="R55" i="1"/>
  <c r="Q55" i="1"/>
  <c r="V54" i="1"/>
  <c r="U54" i="1"/>
  <c r="T54" i="1"/>
  <c r="S54" i="1"/>
  <c r="R54" i="1"/>
  <c r="Q54" i="1"/>
  <c r="V53" i="1"/>
  <c r="U53" i="1"/>
  <c r="T53" i="1"/>
  <c r="S53" i="1"/>
  <c r="R53" i="1"/>
  <c r="Q53" i="1"/>
  <c r="V52" i="1"/>
  <c r="U52" i="1"/>
  <c r="T52" i="1"/>
  <c r="S52" i="1"/>
  <c r="R52" i="1"/>
  <c r="Q52" i="1"/>
  <c r="V51" i="1"/>
  <c r="U51" i="1"/>
  <c r="T51" i="1"/>
  <c r="S51" i="1"/>
  <c r="R51" i="1"/>
  <c r="Q51" i="1"/>
  <c r="V50" i="1"/>
  <c r="U50" i="1"/>
  <c r="T50" i="1"/>
  <c r="S50" i="1"/>
  <c r="R50" i="1"/>
  <c r="Q50" i="1"/>
  <c r="V49" i="1"/>
  <c r="U49" i="1"/>
  <c r="T49" i="1"/>
  <c r="S49" i="1"/>
  <c r="R49" i="1"/>
  <c r="Q49" i="1"/>
  <c r="V48" i="1"/>
  <c r="U48" i="1"/>
  <c r="T48" i="1"/>
  <c r="S48" i="1"/>
  <c r="R48" i="1"/>
  <c r="Q48" i="1"/>
  <c r="V47" i="1"/>
  <c r="U47" i="1"/>
  <c r="T47" i="1"/>
  <c r="S47" i="1"/>
  <c r="R47" i="1"/>
  <c r="Q47" i="1"/>
  <c r="V46" i="1"/>
  <c r="U46" i="1"/>
  <c r="T46" i="1"/>
  <c r="S46" i="1"/>
  <c r="R46" i="1"/>
  <c r="Q46" i="1"/>
  <c r="V45" i="1"/>
  <c r="U45" i="1"/>
  <c r="T45" i="1"/>
  <c r="S45" i="1"/>
  <c r="R45" i="1"/>
  <c r="Q45" i="1"/>
  <c r="V44" i="1"/>
  <c r="U44" i="1"/>
  <c r="T44" i="1"/>
  <c r="S44" i="1"/>
  <c r="R44" i="1"/>
  <c r="Q44" i="1"/>
  <c r="V43" i="1"/>
  <c r="U43" i="1"/>
  <c r="T43" i="1"/>
  <c r="S43" i="1"/>
  <c r="R43" i="1"/>
  <c r="Q43" i="1"/>
  <c r="V42" i="1"/>
  <c r="U42" i="1"/>
  <c r="T42" i="1"/>
  <c r="S42" i="1"/>
  <c r="R42" i="1"/>
  <c r="Q42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Q37" i="1"/>
  <c r="V36" i="1"/>
  <c r="U36" i="1"/>
  <c r="T36" i="1"/>
  <c r="S36" i="1"/>
  <c r="R36" i="1"/>
  <c r="Q36" i="1"/>
  <c r="V35" i="1"/>
  <c r="U35" i="1"/>
  <c r="T35" i="1"/>
  <c r="S35" i="1"/>
  <c r="R35" i="1"/>
  <c r="Q35" i="1"/>
  <c r="V34" i="1"/>
  <c r="U34" i="1"/>
  <c r="T34" i="1"/>
  <c r="S34" i="1"/>
  <c r="R34" i="1"/>
  <c r="Q34" i="1"/>
  <c r="V33" i="1"/>
  <c r="U33" i="1"/>
  <c r="T33" i="1"/>
  <c r="S33" i="1"/>
  <c r="R33" i="1"/>
  <c r="Q33" i="1"/>
  <c r="V32" i="1"/>
  <c r="U32" i="1"/>
  <c r="T32" i="1"/>
  <c r="S32" i="1"/>
  <c r="R32" i="1"/>
  <c r="Q32" i="1"/>
  <c r="V31" i="1"/>
  <c r="U31" i="1"/>
  <c r="T31" i="1"/>
  <c r="S31" i="1"/>
  <c r="R31" i="1"/>
  <c r="Q31" i="1"/>
  <c r="V30" i="1"/>
  <c r="U30" i="1"/>
  <c r="T30" i="1"/>
  <c r="S30" i="1"/>
  <c r="R30" i="1"/>
  <c r="Q30" i="1"/>
  <c r="V28" i="1"/>
  <c r="U28" i="1"/>
  <c r="T28" i="1"/>
  <c r="S28" i="1"/>
  <c r="R28" i="1"/>
  <c r="Q28" i="1"/>
  <c r="V27" i="1"/>
  <c r="U27" i="1"/>
  <c r="T27" i="1"/>
  <c r="S27" i="1"/>
  <c r="R27" i="1"/>
  <c r="Q27" i="1"/>
  <c r="V26" i="1"/>
  <c r="U26" i="1"/>
  <c r="T26" i="1"/>
  <c r="S26" i="1"/>
  <c r="R26" i="1"/>
  <c r="Q26" i="1"/>
  <c r="V25" i="1"/>
  <c r="U25" i="1"/>
  <c r="T25" i="1"/>
  <c r="S25" i="1"/>
  <c r="R25" i="1"/>
  <c r="Q25" i="1"/>
  <c r="V24" i="1"/>
  <c r="U24" i="1"/>
  <c r="T24" i="1"/>
  <c r="S24" i="1"/>
  <c r="R24" i="1"/>
  <c r="Q24" i="1"/>
  <c r="V23" i="1"/>
  <c r="U23" i="1"/>
  <c r="T23" i="1"/>
  <c r="S23" i="1"/>
  <c r="R23" i="1"/>
  <c r="Q23" i="1"/>
  <c r="V22" i="1"/>
  <c r="U22" i="1"/>
  <c r="T22" i="1"/>
  <c r="S22" i="1"/>
  <c r="R22" i="1"/>
  <c r="Q22" i="1"/>
  <c r="V21" i="1"/>
  <c r="U21" i="1"/>
  <c r="T21" i="1"/>
  <c r="S21" i="1"/>
  <c r="R21" i="1"/>
  <c r="Q21" i="1"/>
  <c r="V20" i="1"/>
  <c r="U20" i="1"/>
  <c r="T20" i="1"/>
  <c r="S20" i="1"/>
  <c r="R20" i="1"/>
  <c r="Q20" i="1"/>
  <c r="V19" i="1"/>
  <c r="U19" i="1"/>
  <c r="T19" i="1"/>
  <c r="S19" i="1"/>
  <c r="R19" i="1"/>
  <c r="Q19" i="1"/>
  <c r="V18" i="1"/>
  <c r="U18" i="1"/>
  <c r="T18" i="1"/>
  <c r="S18" i="1"/>
  <c r="R18" i="1"/>
  <c r="Q18" i="1"/>
  <c r="V17" i="1"/>
  <c r="U17" i="1"/>
  <c r="T17" i="1"/>
  <c r="S17" i="1"/>
  <c r="R17" i="1"/>
  <c r="Q17" i="1"/>
  <c r="V16" i="1"/>
  <c r="U16" i="1"/>
  <c r="T16" i="1"/>
  <c r="S16" i="1"/>
  <c r="R16" i="1"/>
  <c r="Q16" i="1"/>
  <c r="V15" i="1"/>
  <c r="U15" i="1"/>
  <c r="T15" i="1"/>
  <c r="S15" i="1"/>
  <c r="R15" i="1"/>
  <c r="Q15" i="1"/>
  <c r="V14" i="1"/>
  <c r="U14" i="1"/>
  <c r="T14" i="1"/>
  <c r="S14" i="1"/>
  <c r="R14" i="1"/>
  <c r="Q14" i="1"/>
  <c r="V13" i="1"/>
  <c r="U13" i="1"/>
  <c r="T13" i="1"/>
  <c r="S13" i="1"/>
  <c r="R13" i="1"/>
  <c r="Q13" i="1"/>
  <c r="V12" i="1"/>
  <c r="U12" i="1"/>
  <c r="T12" i="1"/>
  <c r="S12" i="1"/>
  <c r="R12" i="1"/>
  <c r="Q12" i="1"/>
  <c r="V11" i="1"/>
  <c r="U11" i="1"/>
  <c r="T11" i="1"/>
  <c r="S11" i="1"/>
  <c r="R11" i="1"/>
  <c r="Q11" i="1"/>
  <c r="V10" i="1"/>
  <c r="U10" i="1"/>
  <c r="T10" i="1"/>
  <c r="S10" i="1"/>
  <c r="R10" i="1"/>
  <c r="Q10" i="1"/>
  <c r="V9" i="1"/>
  <c r="U9" i="1"/>
  <c r="T9" i="1"/>
  <c r="S9" i="1"/>
  <c r="R9" i="1"/>
  <c r="Q9" i="1"/>
  <c r="V8" i="1"/>
  <c r="U8" i="1"/>
  <c r="T8" i="1"/>
  <c r="S8" i="1"/>
  <c r="R8" i="1"/>
  <c r="Q8" i="1"/>
  <c r="V7" i="1"/>
  <c r="U7" i="1"/>
  <c r="T7" i="1"/>
  <c r="S7" i="1"/>
  <c r="R7" i="1"/>
  <c r="Q7" i="1"/>
  <c r="V6" i="1"/>
  <c r="U6" i="1"/>
  <c r="T6" i="1"/>
  <c r="S6" i="1"/>
  <c r="R6" i="1"/>
  <c r="Q6" i="1"/>
  <c r="V5" i="1"/>
  <c r="U5" i="1"/>
  <c r="T5" i="1"/>
  <c r="S5" i="1"/>
  <c r="R5" i="1"/>
  <c r="Q5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</calcChain>
</file>

<file path=xl/sharedStrings.xml><?xml version="1.0" encoding="utf-8"?>
<sst xmlns="http://schemas.openxmlformats.org/spreadsheetml/2006/main" count="102" uniqueCount="75">
  <si>
    <t>B19081: MEAN HOUSEHOLD INCOME OF QUINTILES - Universe: Households</t>
  </si>
  <si>
    <t>Top 5 Percent</t>
  </si>
  <si>
    <t>Lowest Quintile</t>
  </si>
  <si>
    <t>Second Quintile</t>
  </si>
  <si>
    <t>Third Quintile</t>
  </si>
  <si>
    <t>Fourth Quintile</t>
  </si>
  <si>
    <t>Highest Quintile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</si>
  <si>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</si>
  <si>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</si>
  <si>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</si>
  <si>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</si>
  <si>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</si>
  <si>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</si>
  <si>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</si>
  <si>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</si>
  <si>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</si>
  <si>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</si>
  <si>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</si>
  <si>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</si>
  <si>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</si>
  <si>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</si>
  <si>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</si>
  <si>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</si>
  <si>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</si>
  <si>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</si>
  <si>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</si>
  <si>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</si>
  <si>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</si>
  <si>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</si>
  <si>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</si>
  <si>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</si>
  <si>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</si>
  <si>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</si>
  <si>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</si>
  <si>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</si>
  <si>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</si>
  <si>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</si>
  <si>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</si>
  <si>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</si>
  <si>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</si>
  <si>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</si>
  <si>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</si>
  <si>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</si>
  <si>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</si>
  <si>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</si>
  <si>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</si>
  <si>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</si>
  <si>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</si>
  <si>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</si>
  <si>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</si>
  <si>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</si>
  <si>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</si>
  <si>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</si>
  <si>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</si>
  <si>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</si>
  <si>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</si>
  <si>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</si>
  <si>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</si>
  <si>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</si>
  <si>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D/R State</t>
  </si>
  <si>
    <t>Incomes: http://factfinder.census.gov/ (B19081)</t>
  </si>
  <si>
    <t>Households: http://factfinder.census.gov/ (B19001)</t>
  </si>
  <si>
    <t>Households</t>
  </si>
  <si>
    <t>Regional Price Parity</t>
  </si>
  <si>
    <t>http://politicsthatwork.com</t>
  </si>
  <si>
    <t>Mean Household Income</t>
  </si>
  <si>
    <t>Total Household Income</t>
  </si>
  <si>
    <t>RPP Adjusted Total Household Income</t>
  </si>
  <si>
    <t>Averages</t>
  </si>
  <si>
    <t>Republican</t>
  </si>
  <si>
    <t>Split</t>
  </si>
  <si>
    <t>Democratic</t>
  </si>
  <si>
    <t>National</t>
  </si>
  <si>
    <t>Differences</t>
  </si>
  <si>
    <t>RPP- http://www.bea.gov/newsreleases/regional/rpp/rpp_newsrelease.htm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</si>
</sst>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Arial"/>
    </font>
    <font>
      <sz val="10"/>
      <color indexed="8"/>
      <name val="SansSerif"/>
    </font>
    <font>
      <b/>
      <sz val="10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/>
    <xf numFmtId="0" fontId="6" fillId="0" borderId="0" xfId="1"/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Republican state gov.</c:v>
          </c:tx>
          <c:spPr>
            <a:solidFill>
              <a:srgbClr val="FF0000"/>
            </a:solidFill>
          </c:spPr>
          <c:invertIfNegative val="0"/>
          <c:cat>
            <c:strRef>
              <c:f>'B19081'!$Q$72:$V$72</c:f>
              <c:strCache>
                <c:ptCount val="6"/>
                <c:pt idx="0">
                  <c:v>Lowest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  <c:pt idx="5">
                  <c:v>Top 5 Percent</c:v>
                </c:pt>
              </c:strCache>
            </c:strRef>
          </c:cat>
          <c:val>
            <c:numRef>
              <c:f>'B19081'!$Q$73:$V$73</c:f>
              <c:numCache>
                <c:formatCode>"$"#,##0</c:formatCode>
                <c:ptCount val="6"/>
                <c:pt idx="0">
                  <c:v>-190.62220920551226</c:v>
                </c:pt>
                <c:pt idx="1">
                  <c:v>-906.04309424891471</c:v>
                </c:pt>
                <c:pt idx="2">
                  <c:v>-1942.4466385094638</c:v>
                </c:pt>
                <c:pt idx="3">
                  <c:v>-3177.8626986879681</c:v>
                </c:pt>
                <c:pt idx="4">
                  <c:v>-7610.0972156670759</c:v>
                </c:pt>
                <c:pt idx="5">
                  <c:v>-13981.543770757969</c:v>
                </c:pt>
              </c:numCache>
            </c:numRef>
          </c:val>
        </c:ser>
        <c:ser>
          <c:idx val="1"/>
          <c:order val="1"/>
          <c:tx>
            <c:v>Split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'B19081'!$Q$72:$V$72</c:f>
              <c:strCache>
                <c:ptCount val="6"/>
                <c:pt idx="0">
                  <c:v>Lowest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  <c:pt idx="5">
                  <c:v>Top 5 Percent</c:v>
                </c:pt>
              </c:strCache>
            </c:strRef>
          </c:cat>
          <c:val>
            <c:numRef>
              <c:f>'B19081'!$Q$74:$V$74</c:f>
              <c:numCache>
                <c:formatCode>"$"#,##0</c:formatCode>
                <c:ptCount val="6"/>
                <c:pt idx="0">
                  <c:v>705.68974410924238</c:v>
                </c:pt>
                <c:pt idx="1">
                  <c:v>1466.0560998117908</c:v>
                </c:pt>
                <c:pt idx="2">
                  <c:v>2173.0350748948258</c:v>
                </c:pt>
                <c:pt idx="3">
                  <c:v>2872.1061876074527</c:v>
                </c:pt>
                <c:pt idx="4">
                  <c:v>2086.188195380877</c:v>
                </c:pt>
                <c:pt idx="5">
                  <c:v>-2659.9253554520546</c:v>
                </c:pt>
              </c:numCache>
            </c:numRef>
          </c:val>
        </c:ser>
        <c:ser>
          <c:idx val="2"/>
          <c:order val="2"/>
          <c:tx>
            <c:v>Democratic state gov.</c:v>
          </c:tx>
          <c:spPr>
            <a:solidFill>
              <a:srgbClr val="00B0F0"/>
            </a:solidFill>
          </c:spPr>
          <c:invertIfNegative val="0"/>
          <c:cat>
            <c:strRef>
              <c:f>'B19081'!$Q$72:$V$72</c:f>
              <c:strCache>
                <c:ptCount val="6"/>
                <c:pt idx="0">
                  <c:v>Lowest Quintile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Quintile</c:v>
                </c:pt>
                <c:pt idx="5">
                  <c:v>Top 5 Percent</c:v>
                </c:pt>
              </c:strCache>
            </c:strRef>
          </c:cat>
          <c:val>
            <c:numRef>
              <c:f>'B19081'!$Q$75:$V$75</c:f>
              <c:numCache>
                <c:formatCode>"$"#,##0</c:formatCode>
                <c:ptCount val="6"/>
                <c:pt idx="0">
                  <c:v>-1.062109623591823</c:v>
                </c:pt>
                <c:pt idx="1">
                  <c:v>720.51953363225039</c:v>
                </c:pt>
                <c:pt idx="2">
                  <c:v>1917.4581771900703</c:v>
                </c:pt>
                <c:pt idx="3">
                  <c:v>3399.4420047905005</c:v>
                </c:pt>
                <c:pt idx="4">
                  <c:v>9982.0531301453593</c:v>
                </c:pt>
                <c:pt idx="5">
                  <c:v>20834.388438907219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62784"/>
        <c:axId val="224665984"/>
      </c:barChart>
      <c:catAx>
        <c:axId val="2242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4665984"/>
        <c:crosses val="autoZero"/>
        <c:auto val="1"/>
        <c:lblAlgn val="ctr"/>
        <c:lblOffset val="100"/>
        <c:noMultiLvlLbl val="0"/>
      </c:catAx>
      <c:valAx>
        <c:axId val="224665984"/>
        <c:scaling>
          <c:orientation val="minMax"/>
          <c:max val="22000"/>
          <c:min val="-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Income Relative to National Avg. (Adj.</a:t>
                </a:r>
                <a:r>
                  <a:rPr lang="en-US" baseline="0"/>
                  <a:t> for cost of living)</a:t>
                </a:r>
                <a:endParaRPr lang="en-US"/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22426278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4010217113665389"/>
          <c:y val="5.1331120374659048E-2"/>
          <c:w val="0.26991019800685834"/>
          <c:h val="0.1775009006227162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60</xdr:row>
      <xdr:rowOff>85725</xdr:rowOff>
    </xdr:from>
    <xdr:to>
      <xdr:col>12</xdr:col>
      <xdr:colOff>152400</xdr:colOff>
      <xdr:row>84</xdr:row>
      <xdr:rowOff>85725</xdr:rowOff>
    </xdr:to>
    <xdr:graphicFrame macro="">
      <xdr:nvGraphicFramePr>
        <xdr:cNvPr id="20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A4" workbookViewId="0">
      <selection activeCell="C77" sqref="C77"/>
    </sheetView>
  </sheetViews>
  <sheetFormatPr defaultRowHeight="12.75"/>
  <cols>
    <col min="1" max="1" width="20.7109375" customWidth="1"/>
    <col min="2" max="2" width="9" customWidth="1"/>
    <col min="3" max="7" width="11.42578125" customWidth="1"/>
    <col min="9" max="9" width="13.28515625" customWidth="1"/>
    <col min="11" max="22" width="16.140625" customWidth="1"/>
  </cols>
  <sheetData>
    <row r="1" spans="1:22" ht="12" customHeight="1">
      <c r="A1" s="14" t="s">
        <v>0</v>
      </c>
      <c r="B1" s="14"/>
      <c r="C1" s="1"/>
      <c r="D1" s="1"/>
      <c r="E1" s="1"/>
      <c r="F1" s="1"/>
      <c r="G1" s="1"/>
    </row>
    <row r="2" spans="1:22" ht="12" customHeight="1">
      <c r="A2" s="1"/>
      <c r="B2" s="1"/>
      <c r="C2" s="1"/>
      <c r="D2" s="1"/>
      <c r="E2" s="1"/>
      <c r="F2" s="1"/>
      <c r="G2" s="1"/>
    </row>
    <row r="3" spans="1:22" ht="12" customHeight="1">
      <c r="A3" s="1"/>
      <c r="B3" s="13" t="s">
        <v>65</v>
      </c>
      <c r="C3" s="13"/>
      <c r="D3" s="13"/>
      <c r="E3" s="13"/>
      <c r="F3" s="13"/>
      <c r="G3" s="13"/>
      <c r="K3" s="11" t="s">
        <v>66</v>
      </c>
      <c r="Q3" s="11" t="s">
        <v>67</v>
      </c>
    </row>
    <row r="4" spans="1:22" ht="38.25">
      <c r="A4" s="4" t="s">
        <v>58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</v>
      </c>
      <c r="H4" s="5" t="s">
        <v>59</v>
      </c>
      <c r="I4" s="6" t="s">
        <v>62</v>
      </c>
      <c r="J4" s="9" t="s">
        <v>63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1</v>
      </c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1</v>
      </c>
    </row>
    <row r="5" spans="1:22" ht="12" customHeight="1">
      <c r="A5" s="3" t="s">
        <v>7</v>
      </c>
      <c r="B5" s="7">
        <v>9323</v>
      </c>
      <c r="C5" s="7">
        <v>25031</v>
      </c>
      <c r="D5" s="7">
        <v>43549</v>
      </c>
      <c r="E5" s="7">
        <v>69979</v>
      </c>
      <c r="F5" s="7">
        <v>150272</v>
      </c>
      <c r="G5" s="7">
        <v>257178</v>
      </c>
      <c r="H5" s="8">
        <v>0</v>
      </c>
      <c r="I5" s="7">
        <v>1838683</v>
      </c>
      <c r="J5" s="10">
        <v>88.1</v>
      </c>
      <c r="K5" s="2">
        <f>B5*$I5*0.2</f>
        <v>3428408321.8000002</v>
      </c>
      <c r="L5" s="2">
        <f>C5*$I5*0.2</f>
        <v>9204814834.6000004</v>
      </c>
      <c r="M5" s="2">
        <f>D5*$I5*0.2</f>
        <v>16014561193.400002</v>
      </c>
      <c r="N5" s="2">
        <f>E5*$I5*0.2</f>
        <v>25733839531.400002</v>
      </c>
      <c r="O5" s="2">
        <f>F5*$I5*0.2</f>
        <v>55260514355.200005</v>
      </c>
      <c r="P5" s="2">
        <f>G5*I5*0.05</f>
        <v>23643440828.700001</v>
      </c>
      <c r="Q5" s="2">
        <f t="shared" ref="Q5:V5" si="0">K5/$J5*100</f>
        <v>3891496392.5085135</v>
      </c>
      <c r="R5" s="2">
        <f t="shared" si="0"/>
        <v>10448143966.628832</v>
      </c>
      <c r="S5" s="2">
        <f t="shared" si="0"/>
        <v>18177708505.561863</v>
      </c>
      <c r="T5" s="2">
        <f t="shared" si="0"/>
        <v>29209806505.561863</v>
      </c>
      <c r="U5" s="2">
        <f t="shared" si="0"/>
        <v>62724760902.610687</v>
      </c>
      <c r="V5" s="2">
        <f t="shared" si="0"/>
        <v>26837049748.808174</v>
      </c>
    </row>
    <row r="6" spans="1:22" ht="12" customHeight="1">
      <c r="A6" s="3" t="s">
        <v>8</v>
      </c>
      <c r="B6" s="7">
        <v>17973</v>
      </c>
      <c r="C6" s="7">
        <v>44276</v>
      </c>
      <c r="D6" s="7">
        <v>71041</v>
      </c>
      <c r="E6" s="7">
        <v>104810</v>
      </c>
      <c r="F6" s="7">
        <v>198077</v>
      </c>
      <c r="G6" s="7">
        <v>318447</v>
      </c>
      <c r="H6" s="8">
        <v>0</v>
      </c>
      <c r="I6" s="7">
        <v>251899</v>
      </c>
      <c r="J6" s="10">
        <v>107.1</v>
      </c>
      <c r="K6" s="2">
        <f t="shared" ref="K6:K57" si="1">B6*$I6*0.2</f>
        <v>905476145.4000001</v>
      </c>
      <c r="L6" s="2">
        <f t="shared" ref="L6:L57" si="2">C6*$I6*0.2</f>
        <v>2230616024.8000002</v>
      </c>
      <c r="M6" s="2">
        <f t="shared" ref="M6:M57" si="3">D6*$I6*0.2</f>
        <v>3579031371.8000002</v>
      </c>
      <c r="N6" s="2">
        <f t="shared" ref="N6:N57" si="4">E6*$I6*0.2</f>
        <v>5280306838</v>
      </c>
      <c r="O6" s="2">
        <f t="shared" ref="O6:O57" si="5">F6*$I6*0.2</f>
        <v>9979079644.6000004</v>
      </c>
      <c r="P6" s="2">
        <f t="shared" ref="P6:P57" si="6">G6*I6*0.05</f>
        <v>4010824042.6500001</v>
      </c>
      <c r="Q6" s="2">
        <f t="shared" ref="Q6:Q57" si="7">K6/$J6*100</f>
        <v>845449248.73949587</v>
      </c>
      <c r="R6" s="2">
        <f t="shared" ref="R6:R57" si="8">L6/$J6*100</f>
        <v>2082741386.3678808</v>
      </c>
      <c r="S6" s="2">
        <f t="shared" ref="S6:S57" si="9">M6/$J6*100</f>
        <v>3341765986.7413635</v>
      </c>
      <c r="T6" s="2">
        <f t="shared" ref="T6:T57" si="10">N6/$J6*100</f>
        <v>4930258485.527544</v>
      </c>
      <c r="U6" s="2">
        <f t="shared" ref="U6:U57" si="11">O6/$J6*100</f>
        <v>9317534682.1662006</v>
      </c>
      <c r="V6" s="2">
        <f t="shared" ref="V6:V57" si="12">P6/$J6*100</f>
        <v>3744933746.6386557</v>
      </c>
    </row>
    <row r="7" spans="1:22" ht="12" customHeight="1">
      <c r="A7" s="3" t="s">
        <v>9</v>
      </c>
      <c r="B7" s="7">
        <v>11456</v>
      </c>
      <c r="C7" s="7">
        <v>30221</v>
      </c>
      <c r="D7" s="7">
        <v>49916</v>
      </c>
      <c r="E7" s="7">
        <v>77868</v>
      </c>
      <c r="F7" s="7">
        <v>165393</v>
      </c>
      <c r="G7" s="7">
        <v>283876</v>
      </c>
      <c r="H7" s="8">
        <v>0</v>
      </c>
      <c r="I7" s="7">
        <v>2370289</v>
      </c>
      <c r="J7" s="10">
        <v>98.1</v>
      </c>
      <c r="K7" s="2">
        <f t="shared" si="1"/>
        <v>5430806156.8000002</v>
      </c>
      <c r="L7" s="2">
        <f t="shared" si="2"/>
        <v>14326500773.800001</v>
      </c>
      <c r="M7" s="2">
        <f t="shared" si="3"/>
        <v>23663069144.800003</v>
      </c>
      <c r="N7" s="2">
        <f t="shared" si="4"/>
        <v>36913932770.400002</v>
      </c>
      <c r="O7" s="2">
        <f t="shared" si="5"/>
        <v>78405841715.400009</v>
      </c>
      <c r="P7" s="2">
        <f t="shared" si="6"/>
        <v>33643408008.200001</v>
      </c>
      <c r="Q7" s="2">
        <f t="shared" si="7"/>
        <v>5535989966.1569834</v>
      </c>
      <c r="R7" s="2">
        <f t="shared" si="8"/>
        <v>14603976323.955149</v>
      </c>
      <c r="S7" s="2">
        <f t="shared" si="9"/>
        <v>24121375275.02549</v>
      </c>
      <c r="T7" s="2">
        <f t="shared" si="10"/>
        <v>37628881519.26606</v>
      </c>
      <c r="U7" s="2">
        <f t="shared" si="11"/>
        <v>79924405418.348633</v>
      </c>
      <c r="V7" s="2">
        <f t="shared" si="12"/>
        <v>34295013260.142715</v>
      </c>
    </row>
    <row r="8" spans="1:22" ht="12" customHeight="1">
      <c r="A8" s="3" t="s">
        <v>16</v>
      </c>
      <c r="B8" s="7">
        <v>11090</v>
      </c>
      <c r="C8" s="7">
        <v>28572</v>
      </c>
      <c r="D8" s="7">
        <v>47210</v>
      </c>
      <c r="E8" s="7">
        <v>74171</v>
      </c>
      <c r="F8" s="7">
        <v>170796</v>
      </c>
      <c r="G8" s="7">
        <v>312755</v>
      </c>
      <c r="H8" s="8">
        <v>0</v>
      </c>
      <c r="I8" s="7">
        <v>7158980</v>
      </c>
      <c r="J8" s="10">
        <v>98.8</v>
      </c>
      <c r="K8" s="2">
        <f t="shared" si="1"/>
        <v>15878617640</v>
      </c>
      <c r="L8" s="2">
        <f t="shared" si="2"/>
        <v>40909275312</v>
      </c>
      <c r="M8" s="2">
        <f t="shared" si="3"/>
        <v>67595089160</v>
      </c>
      <c r="N8" s="2">
        <f t="shared" si="4"/>
        <v>106197741116</v>
      </c>
      <c r="O8" s="2">
        <f t="shared" si="5"/>
        <v>244545029616</v>
      </c>
      <c r="P8" s="2">
        <f t="shared" si="6"/>
        <v>111950339495</v>
      </c>
      <c r="Q8" s="2">
        <f t="shared" si="7"/>
        <v>16071475344.129557</v>
      </c>
      <c r="R8" s="2">
        <f t="shared" si="8"/>
        <v>41406149101.214577</v>
      </c>
      <c r="S8" s="2">
        <f t="shared" si="9"/>
        <v>68416082145.748985</v>
      </c>
      <c r="T8" s="2">
        <f t="shared" si="10"/>
        <v>107487592222.67206</v>
      </c>
      <c r="U8" s="2">
        <f t="shared" si="11"/>
        <v>247515212161.94333</v>
      </c>
      <c r="V8" s="2">
        <f t="shared" si="12"/>
        <v>113310060217.61134</v>
      </c>
    </row>
    <row r="9" spans="1:22" ht="12" customHeight="1">
      <c r="A9" s="3" t="s">
        <v>17</v>
      </c>
      <c r="B9" s="7">
        <v>10371</v>
      </c>
      <c r="C9" s="7">
        <v>28731</v>
      </c>
      <c r="D9" s="7">
        <v>49286</v>
      </c>
      <c r="E9" s="7">
        <v>78141</v>
      </c>
      <c r="F9" s="7">
        <v>171333</v>
      </c>
      <c r="G9" s="7">
        <v>297585</v>
      </c>
      <c r="H9" s="8">
        <v>0</v>
      </c>
      <c r="I9" s="7">
        <v>3518097</v>
      </c>
      <c r="J9" s="10">
        <v>92</v>
      </c>
      <c r="K9" s="2">
        <f t="shared" si="1"/>
        <v>7297236797.4000006</v>
      </c>
      <c r="L9" s="2">
        <f t="shared" si="2"/>
        <v>20215688981.400002</v>
      </c>
      <c r="M9" s="2">
        <f t="shared" si="3"/>
        <v>34678585748.400002</v>
      </c>
      <c r="N9" s="2">
        <f t="shared" si="4"/>
        <v>54981523535.400002</v>
      </c>
      <c r="O9" s="2">
        <f t="shared" si="5"/>
        <v>120553222660.20001</v>
      </c>
      <c r="P9" s="2">
        <f t="shared" si="6"/>
        <v>52346644787.25</v>
      </c>
      <c r="Q9" s="2">
        <f t="shared" si="7"/>
        <v>7931779127.608696</v>
      </c>
      <c r="R9" s="2">
        <f t="shared" si="8"/>
        <v>21973574979.782612</v>
      </c>
      <c r="S9" s="2">
        <f t="shared" si="9"/>
        <v>37694114943.91304</v>
      </c>
      <c r="T9" s="2">
        <f t="shared" si="10"/>
        <v>59762525581.95652</v>
      </c>
      <c r="U9" s="2">
        <f t="shared" si="11"/>
        <v>131036111587.17392</v>
      </c>
      <c r="V9" s="2">
        <f t="shared" si="12"/>
        <v>56898526942.66304</v>
      </c>
    </row>
    <row r="10" spans="1:22" ht="12" customHeight="1">
      <c r="A10" s="3" t="s">
        <v>19</v>
      </c>
      <c r="B10" s="7">
        <v>12027</v>
      </c>
      <c r="C10" s="7">
        <v>29288</v>
      </c>
      <c r="D10" s="7">
        <v>47001</v>
      </c>
      <c r="E10" s="7">
        <v>70604</v>
      </c>
      <c r="F10" s="7">
        <v>142040</v>
      </c>
      <c r="G10" s="7">
        <v>238635</v>
      </c>
      <c r="H10" s="8">
        <v>0</v>
      </c>
      <c r="I10" s="7">
        <v>579797</v>
      </c>
      <c r="J10" s="10">
        <v>93.6</v>
      </c>
      <c r="K10" s="2">
        <f t="shared" si="1"/>
        <v>1394643703.8000002</v>
      </c>
      <c r="L10" s="2">
        <f t="shared" si="2"/>
        <v>3396218907.2000003</v>
      </c>
      <c r="M10" s="2">
        <f t="shared" si="3"/>
        <v>5450207759.4000006</v>
      </c>
      <c r="N10" s="2">
        <f t="shared" si="4"/>
        <v>8187197477.6000004</v>
      </c>
      <c r="O10" s="2">
        <f t="shared" si="5"/>
        <v>16470873176</v>
      </c>
      <c r="P10" s="2">
        <f t="shared" si="6"/>
        <v>6917992854.75</v>
      </c>
      <c r="Q10" s="2">
        <f t="shared" si="7"/>
        <v>1490003957.0512824</v>
      </c>
      <c r="R10" s="2">
        <f t="shared" si="8"/>
        <v>3628439003.4188042</v>
      </c>
      <c r="S10" s="2">
        <f t="shared" si="9"/>
        <v>5822871537.8205137</v>
      </c>
      <c r="T10" s="2">
        <f t="shared" si="10"/>
        <v>8747005852.1367531</v>
      </c>
      <c r="U10" s="2">
        <f t="shared" si="11"/>
        <v>17597086726.495728</v>
      </c>
      <c r="V10" s="2">
        <f t="shared" si="12"/>
        <v>7391018007.2115393</v>
      </c>
    </row>
    <row r="11" spans="1:22" ht="12" customHeight="1">
      <c r="A11" s="3" t="s">
        <v>21</v>
      </c>
      <c r="B11" s="7">
        <v>11656</v>
      </c>
      <c r="C11" s="7">
        <v>29646</v>
      </c>
      <c r="D11" s="7">
        <v>48453</v>
      </c>
      <c r="E11" s="7">
        <v>74128</v>
      </c>
      <c r="F11" s="7">
        <v>151054</v>
      </c>
      <c r="G11" s="7">
        <v>257461</v>
      </c>
      <c r="H11" s="8">
        <v>0</v>
      </c>
      <c r="I11" s="7">
        <v>2481793</v>
      </c>
      <c r="J11" s="10">
        <v>91.1</v>
      </c>
      <c r="K11" s="2">
        <f t="shared" si="1"/>
        <v>5785555841.6000004</v>
      </c>
      <c r="L11" s="2">
        <f t="shared" si="2"/>
        <v>14715047055.6</v>
      </c>
      <c r="M11" s="2">
        <f t="shared" si="3"/>
        <v>24050063245.800003</v>
      </c>
      <c r="N11" s="2">
        <f t="shared" si="4"/>
        <v>36794070300.800003</v>
      </c>
      <c r="O11" s="2">
        <f t="shared" si="5"/>
        <v>74976951964.400009</v>
      </c>
      <c r="P11" s="2">
        <f t="shared" si="6"/>
        <v>31948245378.650002</v>
      </c>
      <c r="Q11" s="2">
        <f t="shared" si="7"/>
        <v>6350774798.6827669</v>
      </c>
      <c r="R11" s="2">
        <f t="shared" si="8"/>
        <v>16152631235.565313</v>
      </c>
      <c r="S11" s="2">
        <f t="shared" si="9"/>
        <v>26399630346.652039</v>
      </c>
      <c r="T11" s="2">
        <f t="shared" si="10"/>
        <v>40388661142.480797</v>
      </c>
      <c r="U11" s="2">
        <f t="shared" si="11"/>
        <v>82301813352.799149</v>
      </c>
      <c r="V11" s="2">
        <f t="shared" si="12"/>
        <v>35069424125.850716</v>
      </c>
    </row>
    <row r="12" spans="1:22" ht="12" customHeight="1">
      <c r="A12" s="3" t="s">
        <v>23</v>
      </c>
      <c r="B12" s="7">
        <v>12763</v>
      </c>
      <c r="C12" s="7">
        <v>31603</v>
      </c>
      <c r="D12" s="7">
        <v>51563</v>
      </c>
      <c r="E12" s="7">
        <v>78933</v>
      </c>
      <c r="F12" s="7">
        <v>165391</v>
      </c>
      <c r="G12" s="7">
        <v>286774</v>
      </c>
      <c r="H12" s="8">
        <v>0</v>
      </c>
      <c r="I12" s="7">
        <v>1110440</v>
      </c>
      <c r="J12" s="10">
        <v>89.9</v>
      </c>
      <c r="K12" s="2">
        <f t="shared" si="1"/>
        <v>2834509144</v>
      </c>
      <c r="L12" s="2">
        <f t="shared" si="2"/>
        <v>7018647064</v>
      </c>
      <c r="M12" s="2">
        <f t="shared" si="3"/>
        <v>11451523544</v>
      </c>
      <c r="N12" s="2">
        <f t="shared" si="4"/>
        <v>17530072104</v>
      </c>
      <c r="O12" s="2">
        <f t="shared" si="5"/>
        <v>36731356408</v>
      </c>
      <c r="P12" s="2">
        <f t="shared" si="6"/>
        <v>15922266028</v>
      </c>
      <c r="Q12" s="2">
        <f t="shared" si="7"/>
        <v>3152957890.9899888</v>
      </c>
      <c r="R12" s="2">
        <f t="shared" si="8"/>
        <v>7807171372.6362619</v>
      </c>
      <c r="S12" s="2">
        <f t="shared" si="9"/>
        <v>12738068458.286983</v>
      </c>
      <c r="T12" s="2">
        <f t="shared" si="10"/>
        <v>19499524031.145714</v>
      </c>
      <c r="U12" s="2">
        <f t="shared" si="11"/>
        <v>40858016026.696327</v>
      </c>
      <c r="V12" s="2">
        <f t="shared" si="12"/>
        <v>17711085681.86874</v>
      </c>
    </row>
    <row r="13" spans="1:22" ht="12" customHeight="1">
      <c r="A13" s="3" t="s">
        <v>25</v>
      </c>
      <c r="B13" s="7">
        <v>9399</v>
      </c>
      <c r="C13" s="7">
        <v>25333</v>
      </c>
      <c r="D13" s="7">
        <v>45132</v>
      </c>
      <c r="E13" s="7">
        <v>74280</v>
      </c>
      <c r="F13" s="7">
        <v>159718</v>
      </c>
      <c r="G13" s="7">
        <v>273407</v>
      </c>
      <c r="H13" s="8">
        <v>0</v>
      </c>
      <c r="I13" s="7">
        <v>1707852</v>
      </c>
      <c r="J13" s="10">
        <v>91.4</v>
      </c>
      <c r="K13" s="2">
        <f t="shared" si="1"/>
        <v>3210420189.6000004</v>
      </c>
      <c r="L13" s="2">
        <f t="shared" si="2"/>
        <v>8653002943.2000008</v>
      </c>
      <c r="M13" s="2">
        <f t="shared" si="3"/>
        <v>15415755292.800001</v>
      </c>
      <c r="N13" s="2">
        <f t="shared" si="4"/>
        <v>25371849312</v>
      </c>
      <c r="O13" s="2">
        <f t="shared" si="5"/>
        <v>54554941147.200005</v>
      </c>
      <c r="P13" s="2">
        <f t="shared" si="6"/>
        <v>23346934588.200001</v>
      </c>
      <c r="Q13" s="2">
        <f t="shared" si="7"/>
        <v>3512494736.9803061</v>
      </c>
      <c r="R13" s="2">
        <f t="shared" si="8"/>
        <v>9467180463.0196953</v>
      </c>
      <c r="S13" s="2">
        <f t="shared" si="9"/>
        <v>16866253055.579868</v>
      </c>
      <c r="T13" s="2">
        <f t="shared" si="10"/>
        <v>27759134914.660828</v>
      </c>
      <c r="U13" s="2">
        <f t="shared" si="11"/>
        <v>59688119417.067841</v>
      </c>
      <c r="V13" s="2">
        <f t="shared" si="12"/>
        <v>25543692109.628006</v>
      </c>
    </row>
    <row r="14" spans="1:22" ht="12" customHeight="1">
      <c r="A14" s="3" t="s">
        <v>29</v>
      </c>
      <c r="B14" s="7">
        <v>10979</v>
      </c>
      <c r="C14" s="7">
        <v>28872</v>
      </c>
      <c r="D14" s="7">
        <v>48598</v>
      </c>
      <c r="E14" s="7">
        <v>75980</v>
      </c>
      <c r="F14" s="7">
        <v>159336</v>
      </c>
      <c r="G14" s="7">
        <v>270710</v>
      </c>
      <c r="H14" s="8">
        <v>0</v>
      </c>
      <c r="I14" s="7">
        <v>3823280</v>
      </c>
      <c r="J14" s="10">
        <v>94.4</v>
      </c>
      <c r="K14" s="2">
        <f t="shared" si="1"/>
        <v>8395158224</v>
      </c>
      <c r="L14" s="2">
        <f t="shared" si="2"/>
        <v>22077148032</v>
      </c>
      <c r="M14" s="2">
        <f t="shared" si="3"/>
        <v>37160752288</v>
      </c>
      <c r="N14" s="2">
        <f t="shared" si="4"/>
        <v>58098562880</v>
      </c>
      <c r="O14" s="2">
        <f t="shared" si="5"/>
        <v>121837228416</v>
      </c>
      <c r="P14" s="2">
        <f t="shared" si="6"/>
        <v>51750006440</v>
      </c>
      <c r="Q14" s="2">
        <f t="shared" si="7"/>
        <v>8893176084.7457619</v>
      </c>
      <c r="R14" s="2">
        <f t="shared" si="8"/>
        <v>23386809355.932201</v>
      </c>
      <c r="S14" s="2">
        <f t="shared" si="9"/>
        <v>39365203694.915253</v>
      </c>
      <c r="T14" s="2">
        <f t="shared" si="10"/>
        <v>61545087796.610168</v>
      </c>
      <c r="U14" s="2">
        <f t="shared" si="11"/>
        <v>129064860610.16948</v>
      </c>
      <c r="V14" s="2">
        <f t="shared" si="12"/>
        <v>54819922076.271187</v>
      </c>
    </row>
    <row r="15" spans="1:22" ht="12" customHeight="1">
      <c r="A15" s="3" t="s">
        <v>31</v>
      </c>
      <c r="B15" s="7">
        <v>8473</v>
      </c>
      <c r="C15" s="7">
        <v>22300</v>
      </c>
      <c r="D15" s="7">
        <v>39236</v>
      </c>
      <c r="E15" s="7">
        <v>63692</v>
      </c>
      <c r="F15" s="7">
        <v>136960</v>
      </c>
      <c r="G15" s="7">
        <v>233514</v>
      </c>
      <c r="H15" s="8">
        <v>0</v>
      </c>
      <c r="I15" s="7">
        <v>1088073</v>
      </c>
      <c r="J15" s="10">
        <v>86.4</v>
      </c>
      <c r="K15" s="2">
        <f t="shared" si="1"/>
        <v>1843848505.8000002</v>
      </c>
      <c r="L15" s="2">
        <f t="shared" si="2"/>
        <v>4852805580</v>
      </c>
      <c r="M15" s="2">
        <f t="shared" si="3"/>
        <v>8538326445.6000004</v>
      </c>
      <c r="N15" s="2">
        <f t="shared" si="4"/>
        <v>13860309103.200001</v>
      </c>
      <c r="O15" s="2">
        <f t="shared" si="5"/>
        <v>29804495616</v>
      </c>
      <c r="P15" s="2">
        <f t="shared" si="6"/>
        <v>12704013926.1</v>
      </c>
      <c r="Q15" s="2">
        <f t="shared" si="7"/>
        <v>2134083918.75</v>
      </c>
      <c r="R15" s="2">
        <f t="shared" si="8"/>
        <v>5616673125</v>
      </c>
      <c r="S15" s="2">
        <f t="shared" si="9"/>
        <v>9882322275</v>
      </c>
      <c r="T15" s="2">
        <f t="shared" si="10"/>
        <v>16042024425</v>
      </c>
      <c r="U15" s="2">
        <f t="shared" si="11"/>
        <v>34495944000</v>
      </c>
      <c r="V15" s="2">
        <f t="shared" si="12"/>
        <v>14703719821.875</v>
      </c>
    </row>
    <row r="16" spans="1:22" ht="12" customHeight="1">
      <c r="A16" s="3" t="s">
        <v>34</v>
      </c>
      <c r="B16" s="7">
        <v>13065</v>
      </c>
      <c r="C16" s="7">
        <v>31895</v>
      </c>
      <c r="D16" s="7">
        <v>51824</v>
      </c>
      <c r="E16" s="7">
        <v>78275</v>
      </c>
      <c r="F16" s="7">
        <v>160056</v>
      </c>
      <c r="G16" s="7">
        <v>275489</v>
      </c>
      <c r="H16" s="8">
        <v>0</v>
      </c>
      <c r="I16" s="7">
        <v>725787</v>
      </c>
      <c r="J16" s="10">
        <v>90.1</v>
      </c>
      <c r="K16" s="2">
        <f t="shared" si="1"/>
        <v>1896481431</v>
      </c>
      <c r="L16" s="2">
        <f t="shared" si="2"/>
        <v>4629795273</v>
      </c>
      <c r="M16" s="2">
        <f t="shared" si="3"/>
        <v>7522637097.6000004</v>
      </c>
      <c r="N16" s="2">
        <f t="shared" si="4"/>
        <v>11362195485</v>
      </c>
      <c r="O16" s="2">
        <f t="shared" si="5"/>
        <v>23233312814.400002</v>
      </c>
      <c r="P16" s="2">
        <f t="shared" si="6"/>
        <v>9997316742.1499996</v>
      </c>
      <c r="Q16" s="2">
        <f t="shared" si="7"/>
        <v>2104862853.4961157</v>
      </c>
      <c r="R16" s="2">
        <f t="shared" si="8"/>
        <v>5138507517.2031078</v>
      </c>
      <c r="S16" s="2">
        <f t="shared" si="9"/>
        <v>8349208765.37181</v>
      </c>
      <c r="T16" s="2">
        <f t="shared" si="10"/>
        <v>12610649816.870146</v>
      </c>
      <c r="U16" s="2">
        <f t="shared" si="11"/>
        <v>25786140748.501667</v>
      </c>
      <c r="V16" s="2">
        <f t="shared" si="12"/>
        <v>11095801045.671476</v>
      </c>
    </row>
    <row r="17" spans="1:22" ht="12" customHeight="1">
      <c r="A17" s="3" t="s">
        <v>40</v>
      </c>
      <c r="B17" s="7">
        <v>10624</v>
      </c>
      <c r="C17" s="7">
        <v>27725</v>
      </c>
      <c r="D17" s="7">
        <v>46526</v>
      </c>
      <c r="E17" s="7">
        <v>73281</v>
      </c>
      <c r="F17" s="7">
        <v>160378</v>
      </c>
      <c r="G17" s="7">
        <v>281017</v>
      </c>
      <c r="H17" s="8">
        <v>0</v>
      </c>
      <c r="I17" s="7">
        <v>3715565</v>
      </c>
      <c r="J17" s="10">
        <v>91.6</v>
      </c>
      <c r="K17" s="2">
        <f t="shared" si="1"/>
        <v>7894832512</v>
      </c>
      <c r="L17" s="2">
        <f t="shared" si="2"/>
        <v>20602807925</v>
      </c>
      <c r="M17" s="2">
        <f t="shared" si="3"/>
        <v>34574075438</v>
      </c>
      <c r="N17" s="2">
        <f t="shared" si="4"/>
        <v>54456063753</v>
      </c>
      <c r="O17" s="2">
        <f t="shared" si="5"/>
        <v>119178976714</v>
      </c>
      <c r="P17" s="2">
        <f t="shared" si="6"/>
        <v>52206846480.25</v>
      </c>
      <c r="Q17" s="2">
        <f t="shared" si="7"/>
        <v>8618812786.0262012</v>
      </c>
      <c r="R17" s="2">
        <f t="shared" si="8"/>
        <v>22492148389.737995</v>
      </c>
      <c r="S17" s="2">
        <f t="shared" si="9"/>
        <v>37744623840.611359</v>
      </c>
      <c r="T17" s="2">
        <f t="shared" si="10"/>
        <v>59449851258.733627</v>
      </c>
      <c r="U17" s="2">
        <f t="shared" si="11"/>
        <v>130108053181.22272</v>
      </c>
      <c r="V17" s="2">
        <f t="shared" si="12"/>
        <v>56994373886.735809</v>
      </c>
    </row>
    <row r="18" spans="1:22" ht="12" customHeight="1">
      <c r="A18" s="3" t="s">
        <v>41</v>
      </c>
      <c r="B18" s="7">
        <v>12715</v>
      </c>
      <c r="C18" s="7">
        <v>32512</v>
      </c>
      <c r="D18" s="7">
        <v>53902</v>
      </c>
      <c r="E18" s="7">
        <v>82231</v>
      </c>
      <c r="F18" s="7">
        <v>169814</v>
      </c>
      <c r="G18" s="7">
        <v>300560</v>
      </c>
      <c r="H18" s="8">
        <v>0</v>
      </c>
      <c r="I18" s="7">
        <v>287270</v>
      </c>
      <c r="J18" s="10">
        <v>90.4</v>
      </c>
      <c r="K18" s="2">
        <f t="shared" si="1"/>
        <v>730527610</v>
      </c>
      <c r="L18" s="2">
        <f t="shared" si="2"/>
        <v>1867944448</v>
      </c>
      <c r="M18" s="2">
        <f t="shared" si="3"/>
        <v>3096885508</v>
      </c>
      <c r="N18" s="2">
        <f t="shared" si="4"/>
        <v>4724499874</v>
      </c>
      <c r="O18" s="2">
        <f t="shared" si="5"/>
        <v>9756493556</v>
      </c>
      <c r="P18" s="2">
        <f t="shared" si="6"/>
        <v>4317093560</v>
      </c>
      <c r="Q18" s="2">
        <f t="shared" si="7"/>
        <v>808105763.27433622</v>
      </c>
      <c r="R18" s="2">
        <f t="shared" si="8"/>
        <v>2066310230.0884955</v>
      </c>
      <c r="S18" s="2">
        <f t="shared" si="9"/>
        <v>3425758305.3097343</v>
      </c>
      <c r="T18" s="2">
        <f t="shared" si="10"/>
        <v>5226216674.7787609</v>
      </c>
      <c r="U18" s="2">
        <f t="shared" si="11"/>
        <v>10792581367.256638</v>
      </c>
      <c r="V18" s="2">
        <f t="shared" si="12"/>
        <v>4775545973.4513264</v>
      </c>
    </row>
    <row r="19" spans="1:22" ht="12" customHeight="1">
      <c r="A19" s="3" t="s">
        <v>42</v>
      </c>
      <c r="B19" s="7">
        <v>10953</v>
      </c>
      <c r="C19" s="7">
        <v>28793</v>
      </c>
      <c r="D19" s="7">
        <v>48471</v>
      </c>
      <c r="E19" s="7">
        <v>75600</v>
      </c>
      <c r="F19" s="7">
        <v>158431</v>
      </c>
      <c r="G19" s="7">
        <v>270694</v>
      </c>
      <c r="H19" s="8">
        <v>0</v>
      </c>
      <c r="I19" s="7">
        <v>4557655</v>
      </c>
      <c r="J19" s="10">
        <v>89.2</v>
      </c>
      <c r="K19" s="2">
        <f t="shared" si="1"/>
        <v>9983999043</v>
      </c>
      <c r="L19" s="2">
        <f t="shared" si="2"/>
        <v>26245712083</v>
      </c>
      <c r="M19" s="2">
        <f t="shared" si="3"/>
        <v>44182819101</v>
      </c>
      <c r="N19" s="2">
        <f t="shared" si="4"/>
        <v>68911743600</v>
      </c>
      <c r="O19" s="2">
        <f t="shared" si="5"/>
        <v>144414767861</v>
      </c>
      <c r="P19" s="2">
        <f t="shared" si="6"/>
        <v>61686493128.5</v>
      </c>
      <c r="Q19" s="2">
        <f t="shared" si="7"/>
        <v>11192824039.237667</v>
      </c>
      <c r="R19" s="2">
        <f t="shared" si="8"/>
        <v>29423444039.237667</v>
      </c>
      <c r="S19" s="2">
        <f t="shared" si="9"/>
        <v>49532308409.192825</v>
      </c>
      <c r="T19" s="2">
        <f t="shared" si="10"/>
        <v>77255317937.219727</v>
      </c>
      <c r="U19" s="2">
        <f t="shared" si="11"/>
        <v>161899963969.73093</v>
      </c>
      <c r="V19" s="2">
        <f t="shared" si="12"/>
        <v>69155261354.820618</v>
      </c>
    </row>
    <row r="20" spans="1:22" ht="12" customHeight="1">
      <c r="A20" s="3" t="s">
        <v>43</v>
      </c>
      <c r="B20" s="7">
        <v>10745</v>
      </c>
      <c r="C20" s="7">
        <v>27417</v>
      </c>
      <c r="D20" s="7">
        <v>45682</v>
      </c>
      <c r="E20" s="7">
        <v>71239</v>
      </c>
      <c r="F20" s="7">
        <v>152322</v>
      </c>
      <c r="G20" s="7">
        <v>266962</v>
      </c>
      <c r="H20" s="8">
        <v>0</v>
      </c>
      <c r="I20" s="7">
        <v>1444081</v>
      </c>
      <c r="J20" s="10">
        <v>89.9</v>
      </c>
      <c r="K20" s="2">
        <f t="shared" si="1"/>
        <v>3103330069</v>
      </c>
      <c r="L20" s="2">
        <f t="shared" si="2"/>
        <v>7918473755.4000006</v>
      </c>
      <c r="M20" s="2">
        <f t="shared" si="3"/>
        <v>13193701648.400002</v>
      </c>
      <c r="N20" s="2">
        <f t="shared" si="4"/>
        <v>20574977271.799999</v>
      </c>
      <c r="O20" s="2">
        <f t="shared" si="5"/>
        <v>43993061216.400002</v>
      </c>
      <c r="P20" s="2">
        <f t="shared" si="6"/>
        <v>19275737596.100002</v>
      </c>
      <c r="Q20" s="2">
        <f t="shared" si="7"/>
        <v>3451980054.5050054</v>
      </c>
      <c r="R20" s="2">
        <f t="shared" si="8"/>
        <v>8808090940.3781986</v>
      </c>
      <c r="S20" s="2">
        <f t="shared" si="9"/>
        <v>14675975137.263626</v>
      </c>
      <c r="T20" s="2">
        <f t="shared" si="10"/>
        <v>22886515319.021133</v>
      </c>
      <c r="U20" s="2">
        <f t="shared" si="11"/>
        <v>48935551964.849831</v>
      </c>
      <c r="V20" s="2">
        <f t="shared" si="12"/>
        <v>21441309895.550613</v>
      </c>
    </row>
    <row r="21" spans="1:22" ht="12" customHeight="1">
      <c r="A21" s="3" t="s">
        <v>45</v>
      </c>
      <c r="B21" s="7">
        <v>12156</v>
      </c>
      <c r="C21" s="7">
        <v>31218</v>
      </c>
      <c r="D21" s="7">
        <v>52775</v>
      </c>
      <c r="E21" s="7">
        <v>82314</v>
      </c>
      <c r="F21" s="7">
        <v>176977</v>
      </c>
      <c r="G21" s="7">
        <v>308229</v>
      </c>
      <c r="H21" s="8">
        <v>0</v>
      </c>
      <c r="I21" s="7">
        <v>4958427</v>
      </c>
      <c r="J21" s="10">
        <v>98.7</v>
      </c>
      <c r="K21" s="2">
        <f t="shared" si="1"/>
        <v>12054927722.400002</v>
      </c>
      <c r="L21" s="2">
        <f t="shared" si="2"/>
        <v>30958434817.200001</v>
      </c>
      <c r="M21" s="2">
        <f t="shared" si="3"/>
        <v>52336196985</v>
      </c>
      <c r="N21" s="2">
        <f t="shared" si="4"/>
        <v>81629592015.600006</v>
      </c>
      <c r="O21" s="2">
        <f t="shared" si="5"/>
        <v>175505507035.80002</v>
      </c>
      <c r="P21" s="2">
        <f t="shared" si="6"/>
        <v>76416549789.150009</v>
      </c>
      <c r="Q21" s="2">
        <f t="shared" si="7"/>
        <v>12213705899.088148</v>
      </c>
      <c r="R21" s="2">
        <f t="shared" si="8"/>
        <v>31366195356.838905</v>
      </c>
      <c r="S21" s="2">
        <f t="shared" si="9"/>
        <v>53025528860.182365</v>
      </c>
      <c r="T21" s="2">
        <f t="shared" si="10"/>
        <v>82704753815.197571</v>
      </c>
      <c r="U21" s="2">
        <f t="shared" si="11"/>
        <v>177817129722.18848</v>
      </c>
      <c r="V21" s="2">
        <f t="shared" si="12"/>
        <v>77423049431.762924</v>
      </c>
    </row>
    <row r="22" spans="1:22" ht="12" customHeight="1">
      <c r="A22" s="3" t="s">
        <v>47</v>
      </c>
      <c r="B22" s="7">
        <v>9835</v>
      </c>
      <c r="C22" s="7">
        <v>26418</v>
      </c>
      <c r="D22" s="7">
        <v>45009</v>
      </c>
      <c r="E22" s="7">
        <v>71039</v>
      </c>
      <c r="F22" s="7">
        <v>150707</v>
      </c>
      <c r="G22" s="7">
        <v>257674</v>
      </c>
      <c r="H22" s="8">
        <v>0</v>
      </c>
      <c r="I22" s="7">
        <v>1780251</v>
      </c>
      <c r="J22" s="10">
        <v>90.7</v>
      </c>
      <c r="K22" s="2">
        <f t="shared" si="1"/>
        <v>3501753717</v>
      </c>
      <c r="L22" s="2">
        <f t="shared" si="2"/>
        <v>9406134183.6000004</v>
      </c>
      <c r="M22" s="2">
        <f t="shared" si="3"/>
        <v>16025463451.800001</v>
      </c>
      <c r="N22" s="2">
        <f t="shared" si="4"/>
        <v>25293450157.800003</v>
      </c>
      <c r="O22" s="2">
        <f t="shared" si="5"/>
        <v>53659257491.400002</v>
      </c>
      <c r="P22" s="2">
        <f t="shared" si="6"/>
        <v>22936219808.700001</v>
      </c>
      <c r="Q22" s="2">
        <f t="shared" si="7"/>
        <v>3860808949.2833519</v>
      </c>
      <c r="R22" s="2">
        <f t="shared" si="8"/>
        <v>10370599981.918413</v>
      </c>
      <c r="S22" s="2">
        <f t="shared" si="9"/>
        <v>17668647686.659317</v>
      </c>
      <c r="T22" s="2">
        <f t="shared" si="10"/>
        <v>27886935124.366043</v>
      </c>
      <c r="U22" s="2">
        <f t="shared" si="11"/>
        <v>59161254125.027557</v>
      </c>
      <c r="V22" s="2">
        <f t="shared" si="12"/>
        <v>25288004199.228226</v>
      </c>
    </row>
    <row r="23" spans="1:22" ht="12" customHeight="1">
      <c r="A23" s="3" t="s">
        <v>48</v>
      </c>
      <c r="B23" s="7">
        <v>12337</v>
      </c>
      <c r="C23" s="7">
        <v>30580</v>
      </c>
      <c r="D23" s="7">
        <v>49543</v>
      </c>
      <c r="E23" s="7">
        <v>74691</v>
      </c>
      <c r="F23" s="7">
        <v>153512</v>
      </c>
      <c r="G23" s="7">
        <v>270722</v>
      </c>
      <c r="H23" s="8">
        <v>0</v>
      </c>
      <c r="I23" s="7">
        <v>323136</v>
      </c>
      <c r="J23" s="10">
        <v>88.2</v>
      </c>
      <c r="K23" s="2">
        <f t="shared" si="1"/>
        <v>797305766.4000001</v>
      </c>
      <c r="L23" s="2">
        <f t="shared" si="2"/>
        <v>1976299776</v>
      </c>
      <c r="M23" s="2">
        <f t="shared" si="3"/>
        <v>3201825369.6000004</v>
      </c>
      <c r="N23" s="2">
        <f t="shared" si="4"/>
        <v>4827070195.1999998</v>
      </c>
      <c r="O23" s="2">
        <f t="shared" si="5"/>
        <v>9921050726.3999996</v>
      </c>
      <c r="P23" s="2">
        <f t="shared" si="6"/>
        <v>4374001209.6000004</v>
      </c>
      <c r="Q23" s="2">
        <f t="shared" si="7"/>
        <v>903974791.83673489</v>
      </c>
      <c r="R23" s="2">
        <f t="shared" si="8"/>
        <v>2240702693.8775511</v>
      </c>
      <c r="S23" s="2">
        <f t="shared" si="9"/>
        <v>3630187493.8775516</v>
      </c>
      <c r="T23" s="2">
        <f t="shared" si="10"/>
        <v>5472868702.0408163</v>
      </c>
      <c r="U23" s="2">
        <f t="shared" si="11"/>
        <v>11248356832.653061</v>
      </c>
      <c r="V23" s="2">
        <f t="shared" si="12"/>
        <v>4959185044.8979597</v>
      </c>
    </row>
    <row r="24" spans="1:22" ht="12" customHeight="1">
      <c r="A24" s="3" t="s">
        <v>49</v>
      </c>
      <c r="B24" s="7">
        <v>10176</v>
      </c>
      <c r="C24" s="7">
        <v>26425</v>
      </c>
      <c r="D24" s="7">
        <v>44564</v>
      </c>
      <c r="E24" s="7">
        <v>70182</v>
      </c>
      <c r="F24" s="7">
        <v>155109</v>
      </c>
      <c r="G24" s="7">
        <v>276171</v>
      </c>
      <c r="H24" s="8">
        <v>0</v>
      </c>
      <c r="I24" s="7">
        <v>2475195</v>
      </c>
      <c r="J24" s="10">
        <v>90.7</v>
      </c>
      <c r="K24" s="2">
        <f t="shared" si="1"/>
        <v>5037516864</v>
      </c>
      <c r="L24" s="2">
        <f t="shared" si="2"/>
        <v>13081405575</v>
      </c>
      <c r="M24" s="2">
        <f t="shared" si="3"/>
        <v>22060917996</v>
      </c>
      <c r="N24" s="2">
        <f t="shared" si="4"/>
        <v>34742827098</v>
      </c>
      <c r="O24" s="2">
        <f t="shared" si="5"/>
        <v>76785004251</v>
      </c>
      <c r="P24" s="2">
        <f t="shared" si="6"/>
        <v>34178853917.25</v>
      </c>
      <c r="Q24" s="2">
        <f t="shared" si="7"/>
        <v>5554042848.9525909</v>
      </c>
      <c r="R24" s="2">
        <f t="shared" si="8"/>
        <v>14422718384.785006</v>
      </c>
      <c r="S24" s="2">
        <f t="shared" si="9"/>
        <v>24322952586.549061</v>
      </c>
      <c r="T24" s="2">
        <f t="shared" si="10"/>
        <v>38305211794.928337</v>
      </c>
      <c r="U24" s="2">
        <f t="shared" si="11"/>
        <v>84658218578.831314</v>
      </c>
      <c r="V24" s="2">
        <f t="shared" si="12"/>
        <v>37683411154.630646</v>
      </c>
    </row>
    <row r="25" spans="1:22" ht="12" customHeight="1">
      <c r="A25" s="3" t="s">
        <v>50</v>
      </c>
      <c r="B25" s="7">
        <v>11771</v>
      </c>
      <c r="C25" s="7">
        <v>30806</v>
      </c>
      <c r="D25" s="7">
        <v>52177</v>
      </c>
      <c r="E25" s="7">
        <v>83127</v>
      </c>
      <c r="F25" s="7">
        <v>184487</v>
      </c>
      <c r="G25" s="7">
        <v>325090</v>
      </c>
      <c r="H25" s="8">
        <v>0</v>
      </c>
      <c r="I25" s="7">
        <v>8886471</v>
      </c>
      <c r="J25" s="10">
        <v>96.5</v>
      </c>
      <c r="K25" s="2">
        <f t="shared" si="1"/>
        <v>20920530028.200001</v>
      </c>
      <c r="L25" s="2">
        <f t="shared" si="2"/>
        <v>54751325125.200005</v>
      </c>
      <c r="M25" s="2">
        <f t="shared" si="3"/>
        <v>92733879473.400009</v>
      </c>
      <c r="N25" s="2">
        <f t="shared" si="4"/>
        <v>147741134963.39999</v>
      </c>
      <c r="O25" s="2">
        <f t="shared" si="5"/>
        <v>327887675075.40002</v>
      </c>
      <c r="P25" s="2">
        <f t="shared" si="6"/>
        <v>144445142869.5</v>
      </c>
      <c r="Q25" s="2">
        <f t="shared" si="7"/>
        <v>21679305728.704662</v>
      </c>
      <c r="R25" s="2">
        <f t="shared" si="8"/>
        <v>56737124482.07254</v>
      </c>
      <c r="S25" s="2">
        <f t="shared" si="9"/>
        <v>96097284428.393799</v>
      </c>
      <c r="T25" s="2">
        <f t="shared" si="10"/>
        <v>153099621723.73056</v>
      </c>
      <c r="U25" s="2">
        <f t="shared" si="11"/>
        <v>339779974171.39899</v>
      </c>
      <c r="V25" s="2">
        <f t="shared" si="12"/>
        <v>149684085875.12955</v>
      </c>
    </row>
    <row r="26" spans="1:22" ht="12" customHeight="1">
      <c r="A26" s="3" t="s">
        <v>51</v>
      </c>
      <c r="B26" s="7">
        <v>15262</v>
      </c>
      <c r="C26" s="7">
        <v>37632</v>
      </c>
      <c r="D26" s="7">
        <v>58905</v>
      </c>
      <c r="E26" s="7">
        <v>85834</v>
      </c>
      <c r="F26" s="7">
        <v>170954</v>
      </c>
      <c r="G26" s="7">
        <v>290362</v>
      </c>
      <c r="H26" s="8">
        <v>0</v>
      </c>
      <c r="I26" s="7">
        <v>886770</v>
      </c>
      <c r="J26" s="10">
        <v>96.8</v>
      </c>
      <c r="K26" s="2">
        <f t="shared" si="1"/>
        <v>2706776748</v>
      </c>
      <c r="L26" s="2">
        <f t="shared" si="2"/>
        <v>6674185728</v>
      </c>
      <c r="M26" s="2">
        <f t="shared" si="3"/>
        <v>10447037370</v>
      </c>
      <c r="N26" s="2">
        <f t="shared" si="4"/>
        <v>15223003236</v>
      </c>
      <c r="O26" s="2">
        <f t="shared" si="5"/>
        <v>30319375716</v>
      </c>
      <c r="P26" s="2">
        <f t="shared" si="6"/>
        <v>12874215537</v>
      </c>
      <c r="Q26" s="2">
        <f t="shared" si="7"/>
        <v>2796256971.0743804</v>
      </c>
      <c r="R26" s="2">
        <f t="shared" si="8"/>
        <v>6894819966.9421492</v>
      </c>
      <c r="S26" s="2">
        <f t="shared" si="9"/>
        <v>10792393977.272728</v>
      </c>
      <c r="T26" s="2">
        <f t="shared" si="10"/>
        <v>15726243012.396694</v>
      </c>
      <c r="U26" s="2">
        <f t="shared" si="11"/>
        <v>31321669128.099174</v>
      </c>
      <c r="V26" s="2">
        <f t="shared" si="12"/>
        <v>13299809439.049587</v>
      </c>
    </row>
    <row r="27" spans="1:22" ht="12" customHeight="1">
      <c r="A27" s="3" t="s">
        <v>56</v>
      </c>
      <c r="B27" s="7">
        <v>13065</v>
      </c>
      <c r="C27" s="7">
        <v>32164</v>
      </c>
      <c r="D27" s="7">
        <v>52636</v>
      </c>
      <c r="E27" s="7">
        <v>79434</v>
      </c>
      <c r="F27" s="7">
        <v>159943</v>
      </c>
      <c r="G27" s="7">
        <v>273556</v>
      </c>
      <c r="H27" s="8">
        <v>0</v>
      </c>
      <c r="I27" s="7">
        <v>2288332</v>
      </c>
      <c r="J27" s="10">
        <v>92.9</v>
      </c>
      <c r="K27" s="2">
        <f t="shared" si="1"/>
        <v>5979411516</v>
      </c>
      <c r="L27" s="2">
        <f t="shared" si="2"/>
        <v>14720382089.6</v>
      </c>
      <c r="M27" s="2">
        <f t="shared" si="3"/>
        <v>24089728630.400002</v>
      </c>
      <c r="N27" s="2">
        <f t="shared" si="4"/>
        <v>36354272817.599998</v>
      </c>
      <c r="O27" s="2">
        <f t="shared" si="5"/>
        <v>73200537015.199997</v>
      </c>
      <c r="P27" s="2">
        <f t="shared" si="6"/>
        <v>31299347429.600002</v>
      </c>
      <c r="Q27" s="2">
        <f t="shared" si="7"/>
        <v>6436395603.8751345</v>
      </c>
      <c r="R27" s="2">
        <f t="shared" si="8"/>
        <v>15845405909.149624</v>
      </c>
      <c r="S27" s="2">
        <f t="shared" si="9"/>
        <v>25930816609.687836</v>
      </c>
      <c r="T27" s="2">
        <f t="shared" si="10"/>
        <v>39132694098.600647</v>
      </c>
      <c r="U27" s="2">
        <f t="shared" si="11"/>
        <v>78794980640.688904</v>
      </c>
      <c r="V27" s="2">
        <f t="shared" si="12"/>
        <v>33691439644.348763</v>
      </c>
    </row>
    <row r="28" spans="1:22" ht="12" customHeight="1">
      <c r="A28" s="3" t="s">
        <v>57</v>
      </c>
      <c r="B28" s="7">
        <v>14652</v>
      </c>
      <c r="C28" s="7">
        <v>35459</v>
      </c>
      <c r="D28" s="7">
        <v>57664</v>
      </c>
      <c r="E28" s="7">
        <v>86367</v>
      </c>
      <c r="F28" s="7">
        <v>161263</v>
      </c>
      <c r="G28" s="7">
        <v>259500</v>
      </c>
      <c r="H28" s="8">
        <v>0</v>
      </c>
      <c r="I28" s="7">
        <v>222846</v>
      </c>
      <c r="J28" s="10">
        <v>96.4</v>
      </c>
      <c r="K28" s="2">
        <f t="shared" si="1"/>
        <v>653027918.4000001</v>
      </c>
      <c r="L28" s="2">
        <f t="shared" si="2"/>
        <v>1580379262.8000002</v>
      </c>
      <c r="M28" s="2">
        <f t="shared" si="3"/>
        <v>2570038348.8000002</v>
      </c>
      <c r="N28" s="2">
        <f t="shared" si="4"/>
        <v>3849308096.4000001</v>
      </c>
      <c r="O28" s="2">
        <f t="shared" si="5"/>
        <v>7187362899.6000004</v>
      </c>
      <c r="P28" s="2">
        <f t="shared" si="6"/>
        <v>2891426850</v>
      </c>
      <c r="Q28" s="2">
        <f t="shared" si="7"/>
        <v>677414853.11203325</v>
      </c>
      <c r="R28" s="2">
        <f t="shared" si="8"/>
        <v>1639397575.5186725</v>
      </c>
      <c r="S28" s="2">
        <f t="shared" si="9"/>
        <v>2666014884.6473031</v>
      </c>
      <c r="T28" s="2">
        <f t="shared" si="10"/>
        <v>3993058191.2863069</v>
      </c>
      <c r="U28" s="2">
        <f t="shared" si="11"/>
        <v>7455770642.7385893</v>
      </c>
      <c r="V28" s="2">
        <f t="shared" si="12"/>
        <v>2999405446.0580912</v>
      </c>
    </row>
    <row r="29" spans="1:22" ht="12" customHeight="1">
      <c r="A29" s="3"/>
      <c r="B29" s="7"/>
      <c r="C29" s="7"/>
      <c r="D29" s="7"/>
      <c r="E29" s="7"/>
      <c r="F29" s="7"/>
      <c r="G29" s="7"/>
      <c r="H29" s="8"/>
      <c r="I29" s="7"/>
      <c r="J29" s="1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" customHeight="1">
      <c r="A30" s="3" t="s">
        <v>10</v>
      </c>
      <c r="B30" s="7">
        <v>9571</v>
      </c>
      <c r="C30" s="7">
        <v>24229</v>
      </c>
      <c r="D30" s="7">
        <v>40926</v>
      </c>
      <c r="E30" s="7">
        <v>64678</v>
      </c>
      <c r="F30" s="7">
        <v>139341</v>
      </c>
      <c r="G30" s="7">
        <v>238439</v>
      </c>
      <c r="H30" s="8">
        <v>1</v>
      </c>
      <c r="I30" s="7">
        <v>1129723</v>
      </c>
      <c r="J30" s="10">
        <v>87.6</v>
      </c>
      <c r="K30" s="2">
        <f t="shared" si="1"/>
        <v>2162515766.5999999</v>
      </c>
      <c r="L30" s="2">
        <f t="shared" si="2"/>
        <v>5474411713.4000006</v>
      </c>
      <c r="M30" s="2">
        <f t="shared" si="3"/>
        <v>9247008699.6000004</v>
      </c>
      <c r="N30" s="2">
        <f t="shared" si="4"/>
        <v>14613644838.800001</v>
      </c>
      <c r="O30" s="2">
        <f t="shared" si="5"/>
        <v>31483346508.600002</v>
      </c>
      <c r="P30" s="2">
        <f t="shared" si="6"/>
        <v>13468501119.85</v>
      </c>
      <c r="Q30" s="2">
        <f t="shared" si="7"/>
        <v>2468625304.3378997</v>
      </c>
      <c r="R30" s="2">
        <f t="shared" si="8"/>
        <v>6249328439.954339</v>
      </c>
      <c r="S30" s="2">
        <f t="shared" si="9"/>
        <v>10555946004.109591</v>
      </c>
      <c r="T30" s="2">
        <f t="shared" si="10"/>
        <v>16682242966.666668</v>
      </c>
      <c r="U30" s="2">
        <f t="shared" si="11"/>
        <v>35939893274.657539</v>
      </c>
      <c r="V30" s="2">
        <f t="shared" si="12"/>
        <v>15375001278.367582</v>
      </c>
    </row>
    <row r="31" spans="1:22" ht="12" customHeight="1">
      <c r="A31" s="3" t="s">
        <v>22</v>
      </c>
      <c r="B31" s="7">
        <v>12964</v>
      </c>
      <c r="C31" s="7">
        <v>31928</v>
      </c>
      <c r="D31" s="7">
        <v>51964</v>
      </c>
      <c r="E31" s="7">
        <v>78193</v>
      </c>
      <c r="F31" s="7">
        <v>155633</v>
      </c>
      <c r="G31" s="7">
        <v>263204</v>
      </c>
      <c r="H31" s="8">
        <v>1</v>
      </c>
      <c r="I31" s="7">
        <v>1226547</v>
      </c>
      <c r="J31" s="10">
        <v>89.5</v>
      </c>
      <c r="K31" s="2">
        <f t="shared" si="1"/>
        <v>3180191061.6000004</v>
      </c>
      <c r="L31" s="2">
        <f t="shared" si="2"/>
        <v>7832238523.2000008</v>
      </c>
      <c r="M31" s="2">
        <f t="shared" si="3"/>
        <v>12747257661.6</v>
      </c>
      <c r="N31" s="2">
        <f t="shared" si="4"/>
        <v>19181477914.200001</v>
      </c>
      <c r="O31" s="2">
        <f t="shared" si="5"/>
        <v>38178237850.200005</v>
      </c>
      <c r="P31" s="2">
        <f t="shared" si="6"/>
        <v>16141603829.400002</v>
      </c>
      <c r="Q31" s="2">
        <f t="shared" si="7"/>
        <v>3553286102.3463688</v>
      </c>
      <c r="R31" s="2">
        <f t="shared" si="8"/>
        <v>8751104495.1955318</v>
      </c>
      <c r="S31" s="2">
        <f t="shared" si="9"/>
        <v>14242745990.614525</v>
      </c>
      <c r="T31" s="2">
        <f t="shared" si="10"/>
        <v>21431818898.547485</v>
      </c>
      <c r="U31" s="2">
        <f t="shared" si="11"/>
        <v>42657248994.636879</v>
      </c>
      <c r="V31" s="2">
        <f t="shared" si="12"/>
        <v>18035311541.22905</v>
      </c>
    </row>
    <row r="32" spans="1:22" ht="12" customHeight="1">
      <c r="A32" s="3" t="s">
        <v>24</v>
      </c>
      <c r="B32" s="7">
        <v>9476</v>
      </c>
      <c r="C32" s="7">
        <v>24979</v>
      </c>
      <c r="D32" s="7">
        <v>43286</v>
      </c>
      <c r="E32" s="7">
        <v>68995</v>
      </c>
      <c r="F32" s="7">
        <v>146366</v>
      </c>
      <c r="G32" s="7">
        <v>251456</v>
      </c>
      <c r="H32" s="8">
        <v>1</v>
      </c>
      <c r="I32" s="7">
        <v>1694996</v>
      </c>
      <c r="J32" s="10">
        <v>88.8</v>
      </c>
      <c r="K32" s="2">
        <f t="shared" si="1"/>
        <v>3212356419.2000003</v>
      </c>
      <c r="L32" s="2">
        <f t="shared" si="2"/>
        <v>8467861016.8000002</v>
      </c>
      <c r="M32" s="2">
        <f t="shared" si="3"/>
        <v>14673919371.200001</v>
      </c>
      <c r="N32" s="2">
        <f t="shared" si="4"/>
        <v>23389249804</v>
      </c>
      <c r="O32" s="2">
        <f t="shared" si="5"/>
        <v>49617956907.200005</v>
      </c>
      <c r="P32" s="2">
        <f t="shared" si="6"/>
        <v>21310845708.800003</v>
      </c>
      <c r="Q32" s="2">
        <f t="shared" si="7"/>
        <v>3617518490.0900908</v>
      </c>
      <c r="R32" s="2">
        <f t="shared" si="8"/>
        <v>9535879523.4234238</v>
      </c>
      <c r="S32" s="2">
        <f t="shared" si="9"/>
        <v>16524683976.576578</v>
      </c>
      <c r="T32" s="2">
        <f t="shared" si="10"/>
        <v>26339245274.774776</v>
      </c>
      <c r="U32" s="2">
        <f t="shared" si="11"/>
        <v>55876077598.198196</v>
      </c>
      <c r="V32" s="2">
        <f t="shared" si="12"/>
        <v>23998700122.522526</v>
      </c>
    </row>
    <row r="33" spans="1:22" ht="12" customHeight="1">
      <c r="A33" s="3" t="s">
        <v>26</v>
      </c>
      <c r="B33" s="7">
        <v>11987</v>
      </c>
      <c r="C33" s="7">
        <v>29101</v>
      </c>
      <c r="D33" s="7">
        <v>48630</v>
      </c>
      <c r="E33" s="7">
        <v>74483</v>
      </c>
      <c r="F33" s="7">
        <v>151514</v>
      </c>
      <c r="G33" s="7">
        <v>256683</v>
      </c>
      <c r="H33" s="8">
        <v>1</v>
      </c>
      <c r="I33" s="7">
        <v>553823</v>
      </c>
      <c r="J33" s="10">
        <v>98.3</v>
      </c>
      <c r="K33" s="2">
        <f t="shared" si="1"/>
        <v>1327735260.2</v>
      </c>
      <c r="L33" s="2">
        <f t="shared" si="2"/>
        <v>3223360624.6000004</v>
      </c>
      <c r="M33" s="2">
        <f t="shared" si="3"/>
        <v>5386482498</v>
      </c>
      <c r="N33" s="2">
        <f t="shared" si="4"/>
        <v>8250079701.8000002</v>
      </c>
      <c r="O33" s="2">
        <f t="shared" si="5"/>
        <v>16782387604.400002</v>
      </c>
      <c r="P33" s="2">
        <f t="shared" si="6"/>
        <v>7107847455.4500008</v>
      </c>
      <c r="Q33" s="2">
        <f t="shared" si="7"/>
        <v>1350697111.0885046</v>
      </c>
      <c r="R33" s="2">
        <f t="shared" si="8"/>
        <v>3279105416.6836219</v>
      </c>
      <c r="S33" s="2">
        <f t="shared" si="9"/>
        <v>5479636315.3611393</v>
      </c>
      <c r="T33" s="2">
        <f t="shared" si="10"/>
        <v>8392756563.3774166</v>
      </c>
      <c r="U33" s="2">
        <f t="shared" si="11"/>
        <v>17072622181.48525</v>
      </c>
      <c r="V33" s="2">
        <f t="shared" si="12"/>
        <v>7230770554.8830118</v>
      </c>
    </row>
    <row r="34" spans="1:22" ht="12" customHeight="1">
      <c r="A34" s="3" t="s">
        <v>32</v>
      </c>
      <c r="B34" s="7">
        <v>11184</v>
      </c>
      <c r="C34" s="7">
        <v>28648</v>
      </c>
      <c r="D34" s="7">
        <v>47633</v>
      </c>
      <c r="E34" s="7">
        <v>74041</v>
      </c>
      <c r="F34" s="7">
        <v>157272</v>
      </c>
      <c r="G34" s="7">
        <v>271652</v>
      </c>
      <c r="H34" s="8">
        <v>1</v>
      </c>
      <c r="I34" s="7">
        <v>2360131</v>
      </c>
      <c r="J34" s="10">
        <v>88.1</v>
      </c>
      <c r="K34" s="2">
        <f t="shared" si="1"/>
        <v>5279141020.8000002</v>
      </c>
      <c r="L34" s="2">
        <f t="shared" si="2"/>
        <v>13522606577.6</v>
      </c>
      <c r="M34" s="2">
        <f t="shared" si="3"/>
        <v>22484023984.600002</v>
      </c>
      <c r="N34" s="2">
        <f t="shared" si="4"/>
        <v>34949291874.200005</v>
      </c>
      <c r="O34" s="2">
        <f t="shared" si="5"/>
        <v>74236504526.400009</v>
      </c>
      <c r="P34" s="2">
        <f t="shared" si="6"/>
        <v>32056715320.600002</v>
      </c>
      <c r="Q34" s="2">
        <f t="shared" si="7"/>
        <v>5992214552.5539169</v>
      </c>
      <c r="R34" s="2">
        <f t="shared" si="8"/>
        <v>15349156160.726448</v>
      </c>
      <c r="S34" s="2">
        <f t="shared" si="9"/>
        <v>25521026089.216805</v>
      </c>
      <c r="T34" s="2">
        <f t="shared" si="10"/>
        <v>39670024828.830879</v>
      </c>
      <c r="U34" s="2">
        <f t="shared" si="11"/>
        <v>84263909791.600464</v>
      </c>
      <c r="V34" s="2">
        <f t="shared" si="12"/>
        <v>36386737026.787743</v>
      </c>
    </row>
    <row r="35" spans="1:22" ht="12" customHeight="1">
      <c r="A35" s="3" t="s">
        <v>33</v>
      </c>
      <c r="B35" s="7">
        <v>11553</v>
      </c>
      <c r="C35" s="7">
        <v>27969</v>
      </c>
      <c r="D35" s="7">
        <v>46401</v>
      </c>
      <c r="E35" s="7">
        <v>71335</v>
      </c>
      <c r="F35" s="7">
        <v>145937</v>
      </c>
      <c r="G35" s="7">
        <v>248674</v>
      </c>
      <c r="H35" s="8">
        <v>1</v>
      </c>
      <c r="I35" s="7">
        <v>405525</v>
      </c>
      <c r="J35" s="10">
        <v>94.2</v>
      </c>
      <c r="K35" s="2">
        <f t="shared" si="1"/>
        <v>937006065</v>
      </c>
      <c r="L35" s="2">
        <f t="shared" si="2"/>
        <v>2268425745</v>
      </c>
      <c r="M35" s="2">
        <f t="shared" si="3"/>
        <v>3763353105</v>
      </c>
      <c r="N35" s="2">
        <f t="shared" si="4"/>
        <v>5785625175</v>
      </c>
      <c r="O35" s="2">
        <f t="shared" si="5"/>
        <v>11836220385</v>
      </c>
      <c r="P35" s="2">
        <f t="shared" si="6"/>
        <v>5042176192.5</v>
      </c>
      <c r="Q35" s="2">
        <f t="shared" si="7"/>
        <v>994698582.80254769</v>
      </c>
      <c r="R35" s="2">
        <f t="shared" si="8"/>
        <v>2408095270.7006369</v>
      </c>
      <c r="S35" s="2">
        <f t="shared" si="9"/>
        <v>3995066990.4458599</v>
      </c>
      <c r="T35" s="2">
        <f t="shared" si="10"/>
        <v>6141852627.3885345</v>
      </c>
      <c r="U35" s="2">
        <f t="shared" si="11"/>
        <v>12564989792.993631</v>
      </c>
      <c r="V35" s="2">
        <f t="shared" si="12"/>
        <v>5352628654.4585991</v>
      </c>
    </row>
    <row r="36" spans="1:22" ht="12" customHeight="1">
      <c r="A36" s="3" t="s">
        <v>35</v>
      </c>
      <c r="B36" s="7">
        <v>12903</v>
      </c>
      <c r="C36" s="7">
        <v>32739</v>
      </c>
      <c r="D36" s="7">
        <v>53094</v>
      </c>
      <c r="E36" s="7">
        <v>80652</v>
      </c>
      <c r="F36" s="7">
        <v>168758</v>
      </c>
      <c r="G36" s="7">
        <v>292549</v>
      </c>
      <c r="H36" s="8">
        <v>1</v>
      </c>
      <c r="I36" s="7">
        <v>999016</v>
      </c>
      <c r="J36" s="10">
        <v>98.2</v>
      </c>
      <c r="K36" s="2">
        <f t="shared" si="1"/>
        <v>2578060689.6000004</v>
      </c>
      <c r="L36" s="2">
        <f t="shared" si="2"/>
        <v>6541356964.8000002</v>
      </c>
      <c r="M36" s="2">
        <f t="shared" si="3"/>
        <v>10608351100.800001</v>
      </c>
      <c r="N36" s="2">
        <f t="shared" si="4"/>
        <v>16114527686.400002</v>
      </c>
      <c r="O36" s="2">
        <f t="shared" si="5"/>
        <v>33718388425.600002</v>
      </c>
      <c r="P36" s="2">
        <f t="shared" si="6"/>
        <v>14613056589.200001</v>
      </c>
      <c r="Q36" s="2">
        <f t="shared" si="7"/>
        <v>2625316384.5213852</v>
      </c>
      <c r="R36" s="2">
        <f t="shared" si="8"/>
        <v>6661259638.2892056</v>
      </c>
      <c r="S36" s="2">
        <f t="shared" si="9"/>
        <v>10802801528.309574</v>
      </c>
      <c r="T36" s="2">
        <f t="shared" si="10"/>
        <v>16409905994.297352</v>
      </c>
      <c r="U36" s="2">
        <f t="shared" si="11"/>
        <v>34336444425.254585</v>
      </c>
      <c r="V36" s="2">
        <f t="shared" si="12"/>
        <v>14880913023.625256</v>
      </c>
    </row>
    <row r="37" spans="1:22" ht="12" customHeight="1">
      <c r="A37" s="3" t="s">
        <v>36</v>
      </c>
      <c r="B37" s="7">
        <v>16206</v>
      </c>
      <c r="C37" s="7">
        <v>40081</v>
      </c>
      <c r="D37" s="7">
        <v>65179</v>
      </c>
      <c r="E37" s="7">
        <v>97869</v>
      </c>
      <c r="F37" s="7">
        <v>195340</v>
      </c>
      <c r="G37" s="7">
        <v>327022</v>
      </c>
      <c r="H37" s="8">
        <v>1</v>
      </c>
      <c r="I37" s="7">
        <v>518245</v>
      </c>
      <c r="J37" s="10">
        <v>106.2</v>
      </c>
      <c r="K37" s="2">
        <f t="shared" si="1"/>
        <v>1679735694</v>
      </c>
      <c r="L37" s="2">
        <f t="shared" si="2"/>
        <v>4154355569</v>
      </c>
      <c r="M37" s="2">
        <f t="shared" si="3"/>
        <v>6755738171</v>
      </c>
      <c r="N37" s="2">
        <f t="shared" si="4"/>
        <v>10144023981</v>
      </c>
      <c r="O37" s="2">
        <f t="shared" si="5"/>
        <v>20246795660</v>
      </c>
      <c r="P37" s="2">
        <f t="shared" si="6"/>
        <v>8473875819.5</v>
      </c>
      <c r="Q37" s="2">
        <f t="shared" si="7"/>
        <v>1581672028.2485874</v>
      </c>
      <c r="R37" s="2">
        <f t="shared" si="8"/>
        <v>3911822569.6798496</v>
      </c>
      <c r="S37" s="2">
        <f t="shared" si="9"/>
        <v>6361335377.5894537</v>
      </c>
      <c r="T37" s="2">
        <f t="shared" si="10"/>
        <v>9551811658.192091</v>
      </c>
      <c r="U37" s="2">
        <f t="shared" si="11"/>
        <v>19064779340.866287</v>
      </c>
      <c r="V37" s="2">
        <f t="shared" si="12"/>
        <v>7979167438.3239164</v>
      </c>
    </row>
    <row r="38" spans="1:22" ht="12" customHeight="1">
      <c r="A38" s="3" t="s">
        <v>37</v>
      </c>
      <c r="B38" s="7">
        <v>15347</v>
      </c>
      <c r="C38" s="7">
        <v>41742</v>
      </c>
      <c r="D38" s="7">
        <v>71964</v>
      </c>
      <c r="E38" s="7">
        <v>112799</v>
      </c>
      <c r="F38" s="7">
        <v>244272</v>
      </c>
      <c r="G38" s="7">
        <v>426720</v>
      </c>
      <c r="H38" s="8">
        <v>1</v>
      </c>
      <c r="I38" s="7">
        <v>3186418</v>
      </c>
      <c r="J38" s="10">
        <v>114.1</v>
      </c>
      <c r="K38" s="2">
        <f t="shared" si="1"/>
        <v>9780391409.2000008</v>
      </c>
      <c r="L38" s="2">
        <f t="shared" si="2"/>
        <v>26601492031.200001</v>
      </c>
      <c r="M38" s="2">
        <f t="shared" si="3"/>
        <v>45861476990.400002</v>
      </c>
      <c r="N38" s="2">
        <f t="shared" si="4"/>
        <v>71884952796.400009</v>
      </c>
      <c r="O38" s="2">
        <f t="shared" si="5"/>
        <v>155670539539.20001</v>
      </c>
      <c r="P38" s="2">
        <f t="shared" si="6"/>
        <v>67985414448</v>
      </c>
      <c r="Q38" s="2">
        <f t="shared" si="7"/>
        <v>8571771611.9193707</v>
      </c>
      <c r="R38" s="2">
        <f t="shared" si="8"/>
        <v>23314191087.817703</v>
      </c>
      <c r="S38" s="2">
        <f t="shared" si="9"/>
        <v>40194107791.76162</v>
      </c>
      <c r="T38" s="2">
        <f t="shared" si="10"/>
        <v>63001711478.001762</v>
      </c>
      <c r="U38" s="2">
        <f t="shared" si="11"/>
        <v>136433426414.72394</v>
      </c>
      <c r="V38" s="2">
        <f t="shared" si="12"/>
        <v>59584061742.331291</v>
      </c>
    </row>
    <row r="39" spans="1:22" ht="12" customHeight="1">
      <c r="A39" s="3" t="s">
        <v>38</v>
      </c>
      <c r="B39" s="7">
        <v>9803</v>
      </c>
      <c r="C39" s="7">
        <v>26170</v>
      </c>
      <c r="D39" s="7">
        <v>45228</v>
      </c>
      <c r="E39" s="7">
        <v>72788</v>
      </c>
      <c r="F39" s="7">
        <v>154419</v>
      </c>
      <c r="G39" s="7">
        <v>259856</v>
      </c>
      <c r="H39" s="8">
        <v>1</v>
      </c>
      <c r="I39" s="7">
        <v>761938</v>
      </c>
      <c r="J39" s="10">
        <v>94.8</v>
      </c>
      <c r="K39" s="2">
        <f t="shared" si="1"/>
        <v>1493855642.8000002</v>
      </c>
      <c r="L39" s="2">
        <f t="shared" si="2"/>
        <v>3987983492</v>
      </c>
      <c r="M39" s="2">
        <f t="shared" si="3"/>
        <v>6892186372.8000002</v>
      </c>
      <c r="N39" s="2">
        <f t="shared" si="4"/>
        <v>11091988628.800001</v>
      </c>
      <c r="O39" s="2">
        <f t="shared" si="5"/>
        <v>23531540804.400002</v>
      </c>
      <c r="P39" s="2">
        <f t="shared" si="6"/>
        <v>9899708046.3999996</v>
      </c>
      <c r="Q39" s="2">
        <f t="shared" si="7"/>
        <v>1575797091.5611815</v>
      </c>
      <c r="R39" s="2">
        <f t="shared" si="8"/>
        <v>4206733641.3502111</v>
      </c>
      <c r="S39" s="2">
        <f t="shared" si="9"/>
        <v>7270238789.8734179</v>
      </c>
      <c r="T39" s="2">
        <f t="shared" si="10"/>
        <v>11700409945.991562</v>
      </c>
      <c r="U39" s="2">
        <f t="shared" si="11"/>
        <v>24822300426.582279</v>
      </c>
      <c r="V39" s="2">
        <f t="shared" si="12"/>
        <v>10442730006.751055</v>
      </c>
    </row>
    <row r="40" spans="1:22" ht="12" customHeight="1">
      <c r="A40" s="3" t="s">
        <v>53</v>
      </c>
      <c r="B40" s="7">
        <v>14521</v>
      </c>
      <c r="C40" s="7">
        <v>38534</v>
      </c>
      <c r="D40" s="7">
        <v>64381</v>
      </c>
      <c r="E40" s="7">
        <v>101268</v>
      </c>
      <c r="F40" s="7">
        <v>216765</v>
      </c>
      <c r="G40" s="7">
        <v>365009</v>
      </c>
      <c r="H40" s="8">
        <v>1</v>
      </c>
      <c r="I40" s="7">
        <v>3022739</v>
      </c>
      <c r="J40" s="10">
        <v>103.2</v>
      </c>
      <c r="K40" s="2">
        <f t="shared" si="1"/>
        <v>8778638603.8000011</v>
      </c>
      <c r="L40" s="2">
        <f t="shared" si="2"/>
        <v>23295644925.200001</v>
      </c>
      <c r="M40" s="2">
        <f t="shared" si="3"/>
        <v>38921391911.800003</v>
      </c>
      <c r="N40" s="2">
        <f t="shared" si="4"/>
        <v>61221346610.400002</v>
      </c>
      <c r="O40" s="2">
        <f t="shared" si="5"/>
        <v>131044803867</v>
      </c>
      <c r="P40" s="2">
        <f t="shared" si="6"/>
        <v>55166346982.550003</v>
      </c>
      <c r="Q40" s="2">
        <f t="shared" si="7"/>
        <v>8506432755.6201563</v>
      </c>
      <c r="R40" s="2">
        <f t="shared" si="8"/>
        <v>22573299346.124031</v>
      </c>
      <c r="S40" s="2">
        <f t="shared" si="9"/>
        <v>37714527046.317833</v>
      </c>
      <c r="T40" s="2">
        <f t="shared" si="10"/>
        <v>59323010281.395355</v>
      </c>
      <c r="U40" s="2">
        <f t="shared" si="11"/>
        <v>126981399095.93022</v>
      </c>
      <c r="V40" s="2">
        <f t="shared" si="12"/>
        <v>53455762579.990311</v>
      </c>
    </row>
    <row r="41" spans="1:22" ht="12" customHeight="1">
      <c r="A41" s="3"/>
      <c r="B41" s="7"/>
      <c r="C41" s="7"/>
      <c r="D41" s="7"/>
      <c r="E41" s="7"/>
      <c r="F41" s="7"/>
      <c r="G41" s="7"/>
      <c r="H41" s="8"/>
      <c r="I41" s="7"/>
      <c r="J41" s="1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" customHeight="1">
      <c r="A42" s="3" t="s">
        <v>11</v>
      </c>
      <c r="B42" s="7">
        <v>13379</v>
      </c>
      <c r="C42" s="7">
        <v>35678</v>
      </c>
      <c r="D42" s="7">
        <v>61452</v>
      </c>
      <c r="E42" s="7">
        <v>98336</v>
      </c>
      <c r="F42" s="7">
        <v>218197</v>
      </c>
      <c r="G42" s="7">
        <v>382092</v>
      </c>
      <c r="H42" s="8">
        <v>2</v>
      </c>
      <c r="I42" s="7">
        <v>12542460</v>
      </c>
      <c r="J42" s="10">
        <v>112.9</v>
      </c>
      <c r="K42" s="2">
        <f t="shared" si="1"/>
        <v>33561114468</v>
      </c>
      <c r="L42" s="2">
        <f t="shared" si="2"/>
        <v>89497977576</v>
      </c>
      <c r="M42" s="2">
        <f t="shared" si="3"/>
        <v>154151850384</v>
      </c>
      <c r="N42" s="2">
        <f t="shared" si="4"/>
        <v>246675069312</v>
      </c>
      <c r="O42" s="2">
        <f t="shared" si="5"/>
        <v>547345428924</v>
      </c>
      <c r="P42" s="2">
        <f t="shared" si="6"/>
        <v>239618681316</v>
      </c>
      <c r="Q42" s="2">
        <f t="shared" si="7"/>
        <v>29726407854.738705</v>
      </c>
      <c r="R42" s="2">
        <f t="shared" si="8"/>
        <v>79271902193.091232</v>
      </c>
      <c r="S42" s="2">
        <f t="shared" si="9"/>
        <v>136538397151.46146</v>
      </c>
      <c r="T42" s="2">
        <f t="shared" si="10"/>
        <v>218489875387.06818</v>
      </c>
      <c r="U42" s="2">
        <f t="shared" si="11"/>
        <v>484805517204.60583</v>
      </c>
      <c r="V42" s="2">
        <f t="shared" si="12"/>
        <v>212239753158.54736</v>
      </c>
    </row>
    <row r="43" spans="1:22" ht="12" customHeight="1">
      <c r="A43" s="3" t="s">
        <v>12</v>
      </c>
      <c r="B43" s="7">
        <v>13606</v>
      </c>
      <c r="C43" s="7">
        <v>35480</v>
      </c>
      <c r="D43" s="7">
        <v>58803</v>
      </c>
      <c r="E43" s="7">
        <v>91033</v>
      </c>
      <c r="F43" s="7">
        <v>192995</v>
      </c>
      <c r="G43" s="7">
        <v>333330</v>
      </c>
      <c r="H43" s="8">
        <v>2</v>
      </c>
      <c r="I43" s="7">
        <v>1977591</v>
      </c>
      <c r="J43" s="10">
        <v>101.6</v>
      </c>
      <c r="K43" s="2">
        <f t="shared" si="1"/>
        <v>5381420629.2000008</v>
      </c>
      <c r="L43" s="2">
        <f t="shared" si="2"/>
        <v>14032985736</v>
      </c>
      <c r="M43" s="2">
        <f t="shared" si="3"/>
        <v>23257656714.600002</v>
      </c>
      <c r="N43" s="2">
        <f t="shared" si="4"/>
        <v>36005208300.599998</v>
      </c>
      <c r="O43" s="2">
        <f t="shared" si="5"/>
        <v>76333035009</v>
      </c>
      <c r="P43" s="2">
        <f t="shared" si="6"/>
        <v>32959520401.5</v>
      </c>
      <c r="Q43" s="2">
        <f t="shared" si="7"/>
        <v>5296673847.6377964</v>
      </c>
      <c r="R43" s="2">
        <f t="shared" si="8"/>
        <v>13811993834.64567</v>
      </c>
      <c r="S43" s="2">
        <f t="shared" si="9"/>
        <v>22891394404.133862</v>
      </c>
      <c r="T43" s="2">
        <f t="shared" si="10"/>
        <v>35438197146.259842</v>
      </c>
      <c r="U43" s="2">
        <f t="shared" si="11"/>
        <v>75130939969.48819</v>
      </c>
      <c r="V43" s="2">
        <f t="shared" si="12"/>
        <v>32440472836.122047</v>
      </c>
    </row>
    <row r="44" spans="1:22" ht="12" customHeight="1">
      <c r="A44" s="3" t="s">
        <v>13</v>
      </c>
      <c r="B44" s="7">
        <v>14784</v>
      </c>
      <c r="C44" s="7">
        <v>40645</v>
      </c>
      <c r="D44" s="7">
        <v>69725</v>
      </c>
      <c r="E44" s="7">
        <v>109115</v>
      </c>
      <c r="F44" s="7">
        <v>253982</v>
      </c>
      <c r="G44" s="7">
        <v>474689</v>
      </c>
      <c r="H44" s="8">
        <v>2</v>
      </c>
      <c r="I44" s="7">
        <v>1355849</v>
      </c>
      <c r="J44" s="10">
        <v>109.4</v>
      </c>
      <c r="K44" s="2">
        <f t="shared" si="1"/>
        <v>4008974323.2000003</v>
      </c>
      <c r="L44" s="2">
        <f t="shared" si="2"/>
        <v>11021696521</v>
      </c>
      <c r="M44" s="2">
        <f t="shared" si="3"/>
        <v>18907314305</v>
      </c>
      <c r="N44" s="2">
        <f t="shared" si="4"/>
        <v>29588692727</v>
      </c>
      <c r="O44" s="2">
        <f t="shared" si="5"/>
        <v>68872248143.600006</v>
      </c>
      <c r="P44" s="2">
        <f t="shared" si="6"/>
        <v>32180330298.050003</v>
      </c>
      <c r="Q44" s="2">
        <f t="shared" si="7"/>
        <v>3664510350.2742233</v>
      </c>
      <c r="R44" s="2">
        <f t="shared" si="8"/>
        <v>10074676893.053017</v>
      </c>
      <c r="S44" s="2">
        <f t="shared" si="9"/>
        <v>17282737024.680073</v>
      </c>
      <c r="T44" s="2">
        <f t="shared" si="10"/>
        <v>27046337044.789761</v>
      </c>
      <c r="U44" s="2">
        <f t="shared" si="11"/>
        <v>62954522983.180984</v>
      </c>
      <c r="V44" s="2">
        <f t="shared" si="12"/>
        <v>29415292777.010971</v>
      </c>
    </row>
    <row r="45" spans="1:22" ht="12" customHeight="1">
      <c r="A45" s="3" t="s">
        <v>14</v>
      </c>
      <c r="B45" s="7">
        <v>14543</v>
      </c>
      <c r="C45" s="7">
        <v>36824</v>
      </c>
      <c r="D45" s="7">
        <v>60140</v>
      </c>
      <c r="E45" s="7">
        <v>91857</v>
      </c>
      <c r="F45" s="7">
        <v>186213</v>
      </c>
      <c r="G45" s="7">
        <v>313317</v>
      </c>
      <c r="H45" s="8">
        <v>2</v>
      </c>
      <c r="I45" s="7">
        <v>335707</v>
      </c>
      <c r="J45" s="10">
        <v>102.3</v>
      </c>
      <c r="K45" s="2">
        <f t="shared" si="1"/>
        <v>976437380.20000005</v>
      </c>
      <c r="L45" s="2">
        <f t="shared" si="2"/>
        <v>2472414913.5999999</v>
      </c>
      <c r="M45" s="2">
        <f t="shared" si="3"/>
        <v>4037883796</v>
      </c>
      <c r="N45" s="2">
        <f t="shared" si="4"/>
        <v>6167407579.8000002</v>
      </c>
      <c r="O45" s="2">
        <f t="shared" si="5"/>
        <v>12502601518.200001</v>
      </c>
      <c r="P45" s="2">
        <f t="shared" si="6"/>
        <v>5259135505.9500008</v>
      </c>
      <c r="Q45" s="2">
        <f t="shared" si="7"/>
        <v>954484242.61974597</v>
      </c>
      <c r="R45" s="2">
        <f t="shared" si="8"/>
        <v>2416827872.5317693</v>
      </c>
      <c r="S45" s="2">
        <f t="shared" si="9"/>
        <v>3947100484.848485</v>
      </c>
      <c r="T45" s="2">
        <f t="shared" si="10"/>
        <v>6028746412.3167152</v>
      </c>
      <c r="U45" s="2">
        <f t="shared" si="11"/>
        <v>12221506860.410557</v>
      </c>
      <c r="V45" s="2">
        <f t="shared" si="12"/>
        <v>5140894922.727273</v>
      </c>
    </row>
    <row r="46" spans="1:22" ht="12" customHeight="1">
      <c r="A46" s="3" t="s">
        <v>15</v>
      </c>
      <c r="B46" s="7">
        <v>9748</v>
      </c>
      <c r="C46" s="7">
        <v>35379</v>
      </c>
      <c r="D46" s="7">
        <v>66743</v>
      </c>
      <c r="E46" s="7">
        <v>113537</v>
      </c>
      <c r="F46" s="7">
        <v>279972</v>
      </c>
      <c r="G46" s="7">
        <v>510603</v>
      </c>
      <c r="H46" s="8">
        <v>2</v>
      </c>
      <c r="I46" s="7">
        <v>263649</v>
      </c>
      <c r="J46" s="10">
        <v>118.2</v>
      </c>
      <c r="K46" s="2">
        <f t="shared" si="1"/>
        <v>514010090.40000004</v>
      </c>
      <c r="L46" s="2">
        <f t="shared" si="2"/>
        <v>1865527594.2</v>
      </c>
      <c r="M46" s="2">
        <f t="shared" si="3"/>
        <v>3519345041.4000001</v>
      </c>
      <c r="N46" s="2">
        <f t="shared" si="4"/>
        <v>5986783302.6000004</v>
      </c>
      <c r="O46" s="2">
        <f t="shared" si="5"/>
        <v>14762867565.6</v>
      </c>
      <c r="P46" s="2">
        <f t="shared" si="6"/>
        <v>6730998517.3500004</v>
      </c>
      <c r="Q46" s="2">
        <f t="shared" si="7"/>
        <v>434864712.69035536</v>
      </c>
      <c r="R46" s="2">
        <f t="shared" si="8"/>
        <v>1578280536.5482233</v>
      </c>
      <c r="S46" s="2">
        <f t="shared" si="9"/>
        <v>2977449273.6040611</v>
      </c>
      <c r="T46" s="2">
        <f t="shared" si="10"/>
        <v>5064960492.8934011</v>
      </c>
      <c r="U46" s="2">
        <f t="shared" si="11"/>
        <v>12489735673.096447</v>
      </c>
      <c r="V46" s="2">
        <f t="shared" si="12"/>
        <v>5694584194.035533</v>
      </c>
    </row>
    <row r="47" spans="1:22" ht="12" customHeight="1">
      <c r="A47" s="3" t="s">
        <v>18</v>
      </c>
      <c r="B47" s="7">
        <v>15244</v>
      </c>
      <c r="C47" s="7">
        <v>41539</v>
      </c>
      <c r="D47" s="7">
        <v>67905</v>
      </c>
      <c r="E47" s="7">
        <v>101849</v>
      </c>
      <c r="F47" s="7">
        <v>198131</v>
      </c>
      <c r="G47" s="7">
        <v>323169</v>
      </c>
      <c r="H47" s="8">
        <v>2</v>
      </c>
      <c r="I47" s="7">
        <v>449771</v>
      </c>
      <c r="J47" s="10">
        <v>117.2</v>
      </c>
      <c r="K47" s="2">
        <f t="shared" si="1"/>
        <v>1371261824.8000002</v>
      </c>
      <c r="L47" s="2">
        <f t="shared" si="2"/>
        <v>3736607513.8000002</v>
      </c>
      <c r="M47" s="2">
        <f t="shared" si="3"/>
        <v>6108339951</v>
      </c>
      <c r="N47" s="2">
        <f t="shared" si="4"/>
        <v>9161745315.8000011</v>
      </c>
      <c r="O47" s="2">
        <f t="shared" si="5"/>
        <v>17822715600.200001</v>
      </c>
      <c r="P47" s="2">
        <f t="shared" si="6"/>
        <v>7267602214.9500008</v>
      </c>
      <c r="Q47" s="2">
        <f t="shared" si="7"/>
        <v>1170018621.8430035</v>
      </c>
      <c r="R47" s="2">
        <f t="shared" si="8"/>
        <v>3188231667.0648465</v>
      </c>
      <c r="S47" s="2">
        <f t="shared" si="9"/>
        <v>5211894156.1433449</v>
      </c>
      <c r="T47" s="2">
        <f t="shared" si="10"/>
        <v>7817188836.0068264</v>
      </c>
      <c r="U47" s="2">
        <f t="shared" si="11"/>
        <v>15207095222.013653</v>
      </c>
      <c r="V47" s="2">
        <f t="shared" si="12"/>
        <v>6201025780.6740618</v>
      </c>
    </row>
    <row r="48" spans="1:22" ht="12" customHeight="1">
      <c r="A48" s="3" t="s">
        <v>20</v>
      </c>
      <c r="B48" s="7">
        <v>12452</v>
      </c>
      <c r="C48" s="7">
        <v>33490</v>
      </c>
      <c r="D48" s="7">
        <v>57157</v>
      </c>
      <c r="E48" s="7">
        <v>89355</v>
      </c>
      <c r="F48" s="7">
        <v>195846</v>
      </c>
      <c r="G48" s="7">
        <v>347623</v>
      </c>
      <c r="H48" s="8">
        <v>2</v>
      </c>
      <c r="I48" s="7">
        <v>4772723</v>
      </c>
      <c r="J48" s="10">
        <v>100.6</v>
      </c>
      <c r="K48" s="2">
        <f t="shared" si="1"/>
        <v>11885989359.200001</v>
      </c>
      <c r="L48" s="2">
        <f t="shared" si="2"/>
        <v>31967698654</v>
      </c>
      <c r="M48" s="2">
        <f t="shared" si="3"/>
        <v>54558905702.200005</v>
      </c>
      <c r="N48" s="2">
        <f t="shared" si="4"/>
        <v>85293332733</v>
      </c>
      <c r="O48" s="2">
        <f t="shared" si="5"/>
        <v>186943741731.60001</v>
      </c>
      <c r="P48" s="2">
        <f t="shared" si="6"/>
        <v>82955414371.450012</v>
      </c>
      <c r="Q48" s="2">
        <f t="shared" si="7"/>
        <v>11815098766.600399</v>
      </c>
      <c r="R48" s="2">
        <f t="shared" si="8"/>
        <v>31777036435.387676</v>
      </c>
      <c r="S48" s="2">
        <f t="shared" si="9"/>
        <v>54233504674.155083</v>
      </c>
      <c r="T48" s="2">
        <f t="shared" si="10"/>
        <v>84784624983.101395</v>
      </c>
      <c r="U48" s="2">
        <f t="shared" si="11"/>
        <v>185828769116.89862</v>
      </c>
      <c r="V48" s="2">
        <f t="shared" si="12"/>
        <v>82460650468.638199</v>
      </c>
    </row>
    <row r="49" spans="1:22" ht="12" customHeight="1">
      <c r="A49" s="3" t="s">
        <v>27</v>
      </c>
      <c r="B49" s="7">
        <v>16662</v>
      </c>
      <c r="C49" s="7">
        <v>44920</v>
      </c>
      <c r="D49" s="7">
        <v>73918</v>
      </c>
      <c r="E49" s="7">
        <v>113275</v>
      </c>
      <c r="F49" s="7">
        <v>231583</v>
      </c>
      <c r="G49" s="7">
        <v>389632</v>
      </c>
      <c r="H49" s="8">
        <v>2</v>
      </c>
      <c r="I49" s="7">
        <v>2146240</v>
      </c>
      <c r="J49" s="10">
        <v>111.3</v>
      </c>
      <c r="K49" s="2">
        <f t="shared" si="1"/>
        <v>7152130176</v>
      </c>
      <c r="L49" s="2">
        <f t="shared" si="2"/>
        <v>19281820160</v>
      </c>
      <c r="M49" s="2">
        <f t="shared" si="3"/>
        <v>31729153664</v>
      </c>
      <c r="N49" s="2">
        <f t="shared" si="4"/>
        <v>48623067200</v>
      </c>
      <c r="O49" s="2">
        <f t="shared" si="5"/>
        <v>99406539584</v>
      </c>
      <c r="P49" s="2">
        <f t="shared" si="6"/>
        <v>41812189184</v>
      </c>
      <c r="Q49" s="2">
        <f t="shared" si="7"/>
        <v>6425992970.3504047</v>
      </c>
      <c r="R49" s="2">
        <f t="shared" si="8"/>
        <v>17324187026.055706</v>
      </c>
      <c r="S49" s="2">
        <f t="shared" si="9"/>
        <v>28507775079.964058</v>
      </c>
      <c r="T49" s="2">
        <f t="shared" si="10"/>
        <v>43686493441.150047</v>
      </c>
      <c r="U49" s="2">
        <f t="shared" si="11"/>
        <v>89314051737.646011</v>
      </c>
      <c r="V49" s="2">
        <f t="shared" si="12"/>
        <v>37567106185.085358</v>
      </c>
    </row>
    <row r="50" spans="1:22" ht="12" customHeight="1">
      <c r="A50" s="3" t="s">
        <v>28</v>
      </c>
      <c r="B50" s="7">
        <v>13208</v>
      </c>
      <c r="C50" s="7">
        <v>37987</v>
      </c>
      <c r="D50" s="7">
        <v>67204</v>
      </c>
      <c r="E50" s="7">
        <v>106236</v>
      </c>
      <c r="F50" s="7">
        <v>229752</v>
      </c>
      <c r="G50" s="7">
        <v>404254</v>
      </c>
      <c r="H50" s="8">
        <v>2</v>
      </c>
      <c r="I50" s="7">
        <v>2530147</v>
      </c>
      <c r="J50" s="10">
        <v>107.2</v>
      </c>
      <c r="K50" s="2">
        <f t="shared" si="1"/>
        <v>6683636315.2000008</v>
      </c>
      <c r="L50" s="2">
        <f t="shared" si="2"/>
        <v>19222538817.799999</v>
      </c>
      <c r="M50" s="2">
        <f t="shared" si="3"/>
        <v>34007199797.600002</v>
      </c>
      <c r="N50" s="2">
        <f t="shared" si="4"/>
        <v>53758539338.400002</v>
      </c>
      <c r="O50" s="2">
        <f t="shared" si="5"/>
        <v>116261266708.8</v>
      </c>
      <c r="P50" s="2">
        <f t="shared" si="6"/>
        <v>51141102266.900002</v>
      </c>
      <c r="Q50" s="2">
        <f t="shared" si="7"/>
        <v>6234735368.6567173</v>
      </c>
      <c r="R50" s="2">
        <f t="shared" si="8"/>
        <v>17931472777.798508</v>
      </c>
      <c r="S50" s="2">
        <f t="shared" si="9"/>
        <v>31723134139.552242</v>
      </c>
      <c r="T50" s="2">
        <f t="shared" si="10"/>
        <v>50147891173.880592</v>
      </c>
      <c r="U50" s="2">
        <f t="shared" si="11"/>
        <v>108452674168.65671</v>
      </c>
      <c r="V50" s="2">
        <f t="shared" si="12"/>
        <v>47706252114.645523</v>
      </c>
    </row>
    <row r="51" spans="1:22" ht="12" customHeight="1">
      <c r="A51" s="3" t="s">
        <v>30</v>
      </c>
      <c r="B51" s="7">
        <v>14281</v>
      </c>
      <c r="C51" s="7">
        <v>36445</v>
      </c>
      <c r="D51" s="7">
        <v>60011</v>
      </c>
      <c r="E51" s="7">
        <v>90292</v>
      </c>
      <c r="F51" s="7">
        <v>184988</v>
      </c>
      <c r="G51" s="7">
        <v>318336</v>
      </c>
      <c r="H51" s="8">
        <v>2</v>
      </c>
      <c r="I51" s="7">
        <v>2107232</v>
      </c>
      <c r="J51" s="10">
        <v>97.5</v>
      </c>
      <c r="K51" s="2">
        <f t="shared" si="1"/>
        <v>6018676038.4000006</v>
      </c>
      <c r="L51" s="2">
        <f t="shared" si="2"/>
        <v>15359614048</v>
      </c>
      <c r="M51" s="2">
        <f t="shared" si="3"/>
        <v>25291419910.400002</v>
      </c>
      <c r="N51" s="2">
        <f t="shared" si="4"/>
        <v>38053238348.800003</v>
      </c>
      <c r="O51" s="2">
        <f t="shared" si="5"/>
        <v>77962526643.199997</v>
      </c>
      <c r="P51" s="2">
        <f t="shared" si="6"/>
        <v>33540390297.600002</v>
      </c>
      <c r="Q51" s="2">
        <f t="shared" si="7"/>
        <v>6173001065.0256414</v>
      </c>
      <c r="R51" s="2">
        <f t="shared" si="8"/>
        <v>15753450305.641026</v>
      </c>
      <c r="S51" s="2">
        <f t="shared" si="9"/>
        <v>25939917856.820515</v>
      </c>
      <c r="T51" s="2">
        <f t="shared" si="10"/>
        <v>39028962409.025642</v>
      </c>
      <c r="U51" s="2">
        <f t="shared" si="11"/>
        <v>79961565787.89743</v>
      </c>
      <c r="V51" s="2">
        <f t="shared" si="12"/>
        <v>34400400305.230774</v>
      </c>
    </row>
    <row r="52" spans="1:22" ht="12" customHeight="1">
      <c r="A52" s="3" t="s">
        <v>39</v>
      </c>
      <c r="B52" s="7">
        <v>11699</v>
      </c>
      <c r="C52" s="7">
        <v>32779</v>
      </c>
      <c r="D52" s="7">
        <v>58450</v>
      </c>
      <c r="E52" s="7">
        <v>94720</v>
      </c>
      <c r="F52" s="7">
        <v>224514</v>
      </c>
      <c r="G52" s="7">
        <v>417943</v>
      </c>
      <c r="H52" s="8">
        <v>2</v>
      </c>
      <c r="I52" s="7">
        <v>7234743</v>
      </c>
      <c r="J52" s="10">
        <v>115.4</v>
      </c>
      <c r="K52" s="2">
        <f t="shared" si="1"/>
        <v>16927851671.400002</v>
      </c>
      <c r="L52" s="2">
        <f t="shared" si="2"/>
        <v>47429528159.400002</v>
      </c>
      <c r="M52" s="2">
        <f t="shared" si="3"/>
        <v>84574145670</v>
      </c>
      <c r="N52" s="2">
        <f t="shared" si="4"/>
        <v>137054971392</v>
      </c>
      <c r="O52" s="2">
        <f t="shared" si="5"/>
        <v>324860217980.40002</v>
      </c>
      <c r="P52" s="2">
        <f t="shared" si="6"/>
        <v>151185509682.45001</v>
      </c>
      <c r="Q52" s="2">
        <f t="shared" si="7"/>
        <v>14668848935.355288</v>
      </c>
      <c r="R52" s="2">
        <f t="shared" si="8"/>
        <v>41100111056.67244</v>
      </c>
      <c r="S52" s="2">
        <f t="shared" si="9"/>
        <v>73287821204.506058</v>
      </c>
      <c r="T52" s="2">
        <f t="shared" si="10"/>
        <v>118765139854.4194</v>
      </c>
      <c r="U52" s="2">
        <f t="shared" si="11"/>
        <v>281507987851.2998</v>
      </c>
      <c r="V52" s="2">
        <f t="shared" si="12"/>
        <v>131009973728.29289</v>
      </c>
    </row>
    <row r="53" spans="1:22" ht="12" customHeight="1">
      <c r="A53" s="3" t="s">
        <v>44</v>
      </c>
      <c r="B53" s="7">
        <v>11665</v>
      </c>
      <c r="C53" s="7">
        <v>30178</v>
      </c>
      <c r="D53" s="7">
        <v>50416</v>
      </c>
      <c r="E53" s="7">
        <v>78161</v>
      </c>
      <c r="F53" s="7">
        <v>162910</v>
      </c>
      <c r="G53" s="7">
        <v>279406</v>
      </c>
      <c r="H53" s="8">
        <v>2</v>
      </c>
      <c r="I53" s="7">
        <v>1516456</v>
      </c>
      <c r="J53" s="10">
        <v>98.8</v>
      </c>
      <c r="K53" s="2">
        <f t="shared" si="1"/>
        <v>3537891848</v>
      </c>
      <c r="L53" s="2">
        <f t="shared" si="2"/>
        <v>9152721833.6000004</v>
      </c>
      <c r="M53" s="2">
        <f t="shared" si="3"/>
        <v>15290729139.200001</v>
      </c>
      <c r="N53" s="2">
        <f t="shared" si="4"/>
        <v>23705543483.200001</v>
      </c>
      <c r="O53" s="2">
        <f t="shared" si="5"/>
        <v>49409169392</v>
      </c>
      <c r="P53" s="2">
        <f t="shared" si="6"/>
        <v>21185345256.800003</v>
      </c>
      <c r="Q53" s="2">
        <f t="shared" si="7"/>
        <v>3580862194.331984</v>
      </c>
      <c r="R53" s="2">
        <f t="shared" si="8"/>
        <v>9263888495.5465603</v>
      </c>
      <c r="S53" s="2">
        <f t="shared" si="9"/>
        <v>15476446497.165993</v>
      </c>
      <c r="T53" s="2">
        <f t="shared" si="10"/>
        <v>23993465063.967613</v>
      </c>
      <c r="U53" s="2">
        <f t="shared" si="11"/>
        <v>50009280761.133606</v>
      </c>
      <c r="V53" s="2">
        <f t="shared" si="12"/>
        <v>21442657142.510124</v>
      </c>
    </row>
    <row r="54" spans="1:22" ht="12" customHeight="1">
      <c r="A54" s="3" t="s">
        <v>46</v>
      </c>
      <c r="B54" s="7">
        <v>11597</v>
      </c>
      <c r="C54" s="7">
        <v>32354</v>
      </c>
      <c r="D54" s="7">
        <v>56881</v>
      </c>
      <c r="E54" s="7">
        <v>89704</v>
      </c>
      <c r="F54" s="7">
        <v>188208</v>
      </c>
      <c r="G54" s="7">
        <v>322386</v>
      </c>
      <c r="H54" s="8">
        <v>2</v>
      </c>
      <c r="I54" s="7">
        <v>410058</v>
      </c>
      <c r="J54" s="10">
        <v>98.7</v>
      </c>
      <c r="K54" s="2">
        <f t="shared" si="1"/>
        <v>951088525.20000005</v>
      </c>
      <c r="L54" s="2">
        <f t="shared" si="2"/>
        <v>2653403306.4000001</v>
      </c>
      <c r="M54" s="2">
        <f t="shared" si="3"/>
        <v>4664901819.6000004</v>
      </c>
      <c r="N54" s="2">
        <f t="shared" si="4"/>
        <v>7356768566.4000006</v>
      </c>
      <c r="O54" s="2">
        <f t="shared" si="5"/>
        <v>15435239212.800001</v>
      </c>
      <c r="P54" s="2">
        <f t="shared" si="6"/>
        <v>6609847919.4000006</v>
      </c>
      <c r="Q54" s="2">
        <f t="shared" si="7"/>
        <v>963615527.05167174</v>
      </c>
      <c r="R54" s="2">
        <f t="shared" si="8"/>
        <v>2688351880.8510637</v>
      </c>
      <c r="S54" s="2">
        <f t="shared" si="9"/>
        <v>4726344295.4407301</v>
      </c>
      <c r="T54" s="2">
        <f t="shared" si="10"/>
        <v>7453666227.3556232</v>
      </c>
      <c r="U54" s="2">
        <f t="shared" si="11"/>
        <v>15638540235.866264</v>
      </c>
      <c r="V54" s="2">
        <f t="shared" si="12"/>
        <v>6696907719.7568398</v>
      </c>
    </row>
    <row r="55" spans="1:22" ht="12" customHeight="1">
      <c r="A55" s="3" t="s">
        <v>52</v>
      </c>
      <c r="B55" s="7">
        <v>13215</v>
      </c>
      <c r="C55" s="7">
        <v>33015</v>
      </c>
      <c r="D55" s="7">
        <v>54454</v>
      </c>
      <c r="E55" s="7">
        <v>82019</v>
      </c>
      <c r="F55" s="7">
        <v>165877</v>
      </c>
      <c r="G55" s="7">
        <v>280425</v>
      </c>
      <c r="H55" s="8">
        <v>2</v>
      </c>
      <c r="I55" s="7">
        <v>257004</v>
      </c>
      <c r="J55" s="10">
        <v>100.9</v>
      </c>
      <c r="K55" s="2">
        <f t="shared" si="1"/>
        <v>679261572</v>
      </c>
      <c r="L55" s="2">
        <f t="shared" si="2"/>
        <v>1696997412</v>
      </c>
      <c r="M55" s="2">
        <f t="shared" si="3"/>
        <v>2798979163.2000003</v>
      </c>
      <c r="N55" s="2">
        <f t="shared" si="4"/>
        <v>4215842215.2000003</v>
      </c>
      <c r="O55" s="2">
        <f t="shared" si="5"/>
        <v>8526210501.6000004</v>
      </c>
      <c r="P55" s="2">
        <f t="shared" si="6"/>
        <v>3603517335</v>
      </c>
      <c r="Q55" s="2">
        <f t="shared" si="7"/>
        <v>673202747.27452922</v>
      </c>
      <c r="R55" s="2">
        <f t="shared" si="8"/>
        <v>1681860666.0059464</v>
      </c>
      <c r="S55" s="2">
        <f t="shared" si="9"/>
        <v>2774013045.787909</v>
      </c>
      <c r="T55" s="2">
        <f t="shared" si="10"/>
        <v>4178238072.5470767</v>
      </c>
      <c r="U55" s="2">
        <f t="shared" si="11"/>
        <v>8450159069.9702682</v>
      </c>
      <c r="V55" s="2">
        <f t="shared" si="12"/>
        <v>3571374960.3567882</v>
      </c>
    </row>
    <row r="56" spans="1:22" ht="12" customHeight="1">
      <c r="A56" s="3" t="s">
        <v>54</v>
      </c>
      <c r="B56" s="7">
        <v>13895</v>
      </c>
      <c r="C56" s="7">
        <v>36252</v>
      </c>
      <c r="D56" s="7">
        <v>59714</v>
      </c>
      <c r="E56" s="7">
        <v>91476</v>
      </c>
      <c r="F56" s="7">
        <v>187797</v>
      </c>
      <c r="G56" s="7">
        <v>317396</v>
      </c>
      <c r="H56" s="8">
        <v>2</v>
      </c>
      <c r="I56" s="7">
        <v>2629126</v>
      </c>
      <c r="J56" s="10">
        <v>103.2</v>
      </c>
      <c r="K56" s="2">
        <f t="shared" si="1"/>
        <v>7306341154</v>
      </c>
      <c r="L56" s="2">
        <f t="shared" si="2"/>
        <v>19062215150.400002</v>
      </c>
      <c r="M56" s="2">
        <f t="shared" si="3"/>
        <v>31399125992.800003</v>
      </c>
      <c r="N56" s="2">
        <f t="shared" si="4"/>
        <v>48100385995.200005</v>
      </c>
      <c r="O56" s="2">
        <f t="shared" si="5"/>
        <v>98748395084.400009</v>
      </c>
      <c r="P56" s="2">
        <f t="shared" si="6"/>
        <v>41723703794.800003</v>
      </c>
      <c r="Q56" s="2">
        <f t="shared" si="7"/>
        <v>7079787939.9224806</v>
      </c>
      <c r="R56" s="2">
        <f t="shared" si="8"/>
        <v>18471138711.627907</v>
      </c>
      <c r="S56" s="2">
        <f t="shared" si="9"/>
        <v>30425509682.94574</v>
      </c>
      <c r="T56" s="2">
        <f t="shared" si="10"/>
        <v>46608901158.139542</v>
      </c>
      <c r="U56" s="2">
        <f t="shared" si="11"/>
        <v>95686429345.348846</v>
      </c>
      <c r="V56" s="2">
        <f t="shared" si="12"/>
        <v>40429945537.596901</v>
      </c>
    </row>
    <row r="57" spans="1:22" ht="12" customHeight="1">
      <c r="A57" s="3" t="s">
        <v>55</v>
      </c>
      <c r="B57" s="7">
        <v>9424</v>
      </c>
      <c r="C57" s="7">
        <v>23789</v>
      </c>
      <c r="D57" s="7">
        <v>41107</v>
      </c>
      <c r="E57" s="7">
        <v>65354</v>
      </c>
      <c r="F57" s="7">
        <v>136865</v>
      </c>
      <c r="G57" s="7">
        <v>232352</v>
      </c>
      <c r="H57" s="8">
        <v>2</v>
      </c>
      <c r="I57" s="7">
        <v>741390</v>
      </c>
      <c r="J57" s="10">
        <v>88.6</v>
      </c>
      <c r="K57" s="2">
        <f t="shared" si="1"/>
        <v>1397371872</v>
      </c>
      <c r="L57" s="2">
        <f t="shared" si="2"/>
        <v>3527385342</v>
      </c>
      <c r="M57" s="2">
        <f t="shared" si="3"/>
        <v>6095263746</v>
      </c>
      <c r="N57" s="2">
        <f t="shared" si="4"/>
        <v>9690560412</v>
      </c>
      <c r="O57" s="2">
        <f t="shared" si="5"/>
        <v>20294068470</v>
      </c>
      <c r="P57" s="2">
        <f t="shared" si="6"/>
        <v>8613172464</v>
      </c>
      <c r="Q57" s="2">
        <f t="shared" si="7"/>
        <v>1577169155.7562077</v>
      </c>
      <c r="R57" s="2">
        <f t="shared" si="8"/>
        <v>3981247564.3340864</v>
      </c>
      <c r="S57" s="2">
        <f t="shared" si="9"/>
        <v>6879530187.3589172</v>
      </c>
      <c r="T57" s="2">
        <f t="shared" si="10"/>
        <v>10937427101.580135</v>
      </c>
      <c r="U57" s="2">
        <f t="shared" si="11"/>
        <v>22905269153.498875</v>
      </c>
      <c r="V57" s="2">
        <f t="shared" si="12"/>
        <v>9721413616.252821</v>
      </c>
    </row>
    <row r="58" spans="1:22" ht="12" customHeight="1"/>
    <row r="62" spans="1:22">
      <c r="Q62" s="11" t="s">
        <v>68</v>
      </c>
    </row>
    <row r="63" spans="1:22">
      <c r="A63" t="s">
        <v>60</v>
      </c>
      <c r="Q63" s="4" t="s">
        <v>2</v>
      </c>
      <c r="R63" s="4" t="s">
        <v>3</v>
      </c>
      <c r="S63" s="4" t="s">
        <v>4</v>
      </c>
      <c r="T63" s="4" t="s">
        <v>5</v>
      </c>
      <c r="U63" s="4" t="s">
        <v>6</v>
      </c>
      <c r="V63" s="4" t="s">
        <v>1</v>
      </c>
    </row>
    <row r="64" spans="1:22">
      <c r="A64" t="s">
        <v>61</v>
      </c>
      <c r="P64" s="11" t="s">
        <v>69</v>
      </c>
      <c r="Q64" s="2">
        <f>SUM(Q5:Q28)/(0.2*SUM($I5:$I28))</f>
        <v>11978.954436340626</v>
      </c>
      <c r="R64" s="2">
        <f>SUM(R5:R28)/(0.2*SUM($I5:$I28))</f>
        <v>31122.856033838092</v>
      </c>
      <c r="S64" s="2">
        <f>SUM(S5:S28)/(0.2*SUM($I5:$I28))</f>
        <v>52212.463956459462</v>
      </c>
      <c r="T64" s="2">
        <f>SUM(T5:T28)/(0.2*SUM($I5:$I28))</f>
        <v>81800.152793824993</v>
      </c>
      <c r="U64" s="2">
        <f>SUM(U5:U28)/(0.2*SUM($I5:$I28))</f>
        <v>176320.90791438997</v>
      </c>
      <c r="V64" s="2">
        <f>SUM(V5:V28)/(0.05*SUM($I5:$I28))</f>
        <v>307387.22134713759</v>
      </c>
    </row>
    <row r="65" spans="1:22">
      <c r="A65" t="s">
        <v>74</v>
      </c>
      <c r="P65" s="11" t="s">
        <v>70</v>
      </c>
      <c r="Q65" s="2">
        <f>SUM(Q30:Q40)/(0.2*SUM($I30:$I40))</f>
        <v>12875.26638965538</v>
      </c>
      <c r="R65" s="2">
        <f>SUM(R30:R40)/(0.2*SUM($I30:$I40))</f>
        <v>33494.955227898798</v>
      </c>
      <c r="S65" s="2">
        <f>SUM(S30:S40)/(0.2*SUM($I30:$I40))</f>
        <v>56327.945669863751</v>
      </c>
      <c r="T65" s="2">
        <f>SUM(T30:T40)/(0.2*SUM($I30:$I40))</f>
        <v>87850.121680120414</v>
      </c>
      <c r="U65" s="2">
        <f>SUM(U30:U40)/(0.2*SUM($I30:$I40))</f>
        <v>186017.19332543793</v>
      </c>
      <c r="V65" s="2">
        <f>SUM(V30:V40)/(0.05*SUM($I30:$I40))</f>
        <v>318708.8397624435</v>
      </c>
    </row>
    <row r="66" spans="1:22">
      <c r="P66" s="11" t="s">
        <v>71</v>
      </c>
      <c r="Q66" s="2">
        <f>SUM(Q42:Q57)/(0.2*SUM($I42:$I57))</f>
        <v>12168.514535922546</v>
      </c>
      <c r="R66" s="2">
        <f>SUM(R42:R57)/(0.2*SUM($I42:$I57))</f>
        <v>32749.418661719257</v>
      </c>
      <c r="S66" s="2">
        <f>SUM(S42:S57)/(0.2*SUM($I42:$I57))</f>
        <v>56072.368772158996</v>
      </c>
      <c r="T66" s="2">
        <f>SUM(T42:T57)/(0.2*SUM($I42:$I57))</f>
        <v>88377.457497303461</v>
      </c>
      <c r="U66" s="2">
        <f>SUM(U42:U57)/(0.2*SUM($I42:$I57))</f>
        <v>193913.05826020241</v>
      </c>
      <c r="V66" s="2">
        <f>SUM(V42:V57)/(0.05*SUM($I42:$I57))</f>
        <v>342203.15355680278</v>
      </c>
    </row>
    <row r="68" spans="1:22">
      <c r="A68" s="12" t="s">
        <v>64</v>
      </c>
      <c r="P68" s="11" t="s">
        <v>72</v>
      </c>
      <c r="Q68" s="2">
        <f>SUM(Q5:Q57)/(0.2*SUM($I5:$I57))</f>
        <v>12169.576645546138</v>
      </c>
      <c r="R68" s="2">
        <f>SUM(R5:R57)/(0.2*SUM($I5:$I57))</f>
        <v>32028.899128087007</v>
      </c>
      <c r="S68" s="2">
        <f>SUM(S5:S57)/(0.2*SUM($I5:$I57))</f>
        <v>54154.910594968926</v>
      </c>
      <c r="T68" s="2">
        <f>SUM(T5:T57)/(0.2*SUM($I5:$I57))</f>
        <v>84978.015492512961</v>
      </c>
      <c r="U68" s="2">
        <f>SUM(U5:U57)/(0.2*SUM($I5:$I57))</f>
        <v>183931.00513005705</v>
      </c>
      <c r="V68" s="2">
        <f>SUM(V5:V57)/(0.05*SUM($I5:$I57))</f>
        <v>321368.76511789556</v>
      </c>
    </row>
    <row r="71" spans="1:22">
      <c r="Q71" s="11" t="s">
        <v>73</v>
      </c>
    </row>
    <row r="72" spans="1:22">
      <c r="Q72" s="4" t="s">
        <v>2</v>
      </c>
      <c r="R72" s="4" t="s">
        <v>3</v>
      </c>
      <c r="S72" s="4" t="s">
        <v>4</v>
      </c>
      <c r="T72" s="4" t="s">
        <v>5</v>
      </c>
      <c r="U72" s="4" t="s">
        <v>6</v>
      </c>
      <c r="V72" s="4" t="s">
        <v>1</v>
      </c>
    </row>
    <row r="73" spans="1:22">
      <c r="P73" s="11" t="s">
        <v>69</v>
      </c>
      <c r="Q73" s="2">
        <f>Q64-Q$68</f>
        <v>-190.62220920551226</v>
      </c>
      <c r="R73" s="2">
        <f t="shared" ref="R73:V75" si="13">R64-R$68</f>
        <v>-906.04309424891471</v>
      </c>
      <c r="S73" s="2">
        <f t="shared" si="13"/>
        <v>-1942.4466385094638</v>
      </c>
      <c r="T73" s="2">
        <f t="shared" si="13"/>
        <v>-3177.8626986879681</v>
      </c>
      <c r="U73" s="2">
        <f t="shared" si="13"/>
        <v>-7610.0972156670759</v>
      </c>
      <c r="V73" s="2">
        <f t="shared" si="13"/>
        <v>-13981.543770757969</v>
      </c>
    </row>
    <row r="74" spans="1:22">
      <c r="P74" s="11" t="s">
        <v>70</v>
      </c>
      <c r="Q74" s="2">
        <f>Q65-Q$68</f>
        <v>705.68974410924238</v>
      </c>
      <c r="R74" s="2">
        <f t="shared" si="13"/>
        <v>1466.0560998117908</v>
      </c>
      <c r="S74" s="2">
        <f t="shared" si="13"/>
        <v>2173.0350748948258</v>
      </c>
      <c r="T74" s="2">
        <f t="shared" si="13"/>
        <v>2872.1061876074527</v>
      </c>
      <c r="U74" s="2">
        <f t="shared" si="13"/>
        <v>2086.188195380877</v>
      </c>
      <c r="V74" s="2">
        <f t="shared" si="13"/>
        <v>-2659.9253554520546</v>
      </c>
    </row>
    <row r="75" spans="1:22">
      <c r="P75" s="11" t="s">
        <v>71</v>
      </c>
      <c r="Q75" s="2">
        <f>Q66-Q$68</f>
        <v>-1.062109623591823</v>
      </c>
      <c r="R75" s="2">
        <f t="shared" si="13"/>
        <v>720.51953363225039</v>
      </c>
      <c r="S75" s="2">
        <f t="shared" si="13"/>
        <v>1917.4581771900703</v>
      </c>
      <c r="T75" s="2">
        <f t="shared" si="13"/>
        <v>3399.4420047905005</v>
      </c>
      <c r="U75" s="2">
        <f t="shared" si="13"/>
        <v>9982.0531301453593</v>
      </c>
      <c r="V75" s="2">
        <f t="shared" si="13"/>
        <v>20834.388438907219</v>
      </c>
    </row>
  </sheetData>
  <mergeCells count="2">
    <mergeCell ref="B3:G3"/>
    <mergeCell ref="A1:B1"/>
  </mergeCells>
  <hyperlinks>
    <hyperlink ref="A68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B19081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2015-05-03T19:25:05Z</dcterms:created>
  <dcterms:modified xsi:type="dcterms:W3CDTF">2015-05-03T20:03:31Z</dcterms:modified>
</cp:coreProperties>
</file>